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firstSheet="3" activeTab="8"/>
  </bookViews>
  <sheets>
    <sheet name="T.Trung_P1" sheetId="1" r:id="rId1"/>
    <sheet name="TPhap_P2" sheetId="2" r:id="rId2"/>
    <sheet name="Anh(NNA_P3)" sheetId="3" r:id="rId3"/>
    <sheet name="Anh(NNA_P4)" sheetId="4" r:id="rId4"/>
    <sheet name="Anh(CTTT_P5)" sheetId="5" r:id="rId5"/>
    <sheet name="Anh(CTTT_P6) " sheetId="6" r:id="rId6"/>
    <sheet name="Anh(CTTT_P7)" sheetId="7" r:id="rId7"/>
    <sheet name="Anh(CTTT_P8)" sheetId="8" r:id="rId8"/>
    <sheet name="CLC,PH&lt;CQ" sheetId="9" r:id="rId9"/>
  </sheets>
  <externalReferences>
    <externalReference r:id="rId12"/>
    <externalReference r:id="rId13"/>
  </externalReferences>
  <definedNames>
    <definedName name="_xlnm._FilterDatabase" localSheetId="8" hidden="1">'CLC,PH&lt;CQ'!$A$5:$K$502</definedName>
    <definedName name="_xlnm.Print_Titles" localSheetId="2">'Anh(NNA_P3)'!$4:$5</definedName>
    <definedName name="_xlnm.Print_Titles" localSheetId="3">'Anh(NNA_P4)'!$4:$5</definedName>
    <definedName name="_xlnm.Print_Titles" localSheetId="8">'CLC,PH&lt;CQ'!$5:$5</definedName>
  </definedNames>
  <calcPr fullCalcOnLoad="1"/>
</workbook>
</file>

<file path=xl/sharedStrings.xml><?xml version="1.0" encoding="utf-8"?>
<sst xmlns="http://schemas.openxmlformats.org/spreadsheetml/2006/main" count="1606" uniqueCount="728">
  <si>
    <r>
      <t xml:space="preserve">TRƯỜNG ĐẠI HỌC KINH TẾ QUỐC DÂN
</t>
    </r>
    <r>
      <rPr>
        <b/>
        <sz val="12"/>
        <color indexed="8"/>
        <rFont val="Times New Roman"/>
        <family val="1"/>
      </rPr>
      <t>HỘI ĐỒNG KIỂM TRA CHUẨN ĐẦU RA NGOẠI NGỮ
-----------------------------------------------------</t>
    </r>
  </si>
  <si>
    <t>TT</t>
  </si>
  <si>
    <t>SBD</t>
  </si>
  <si>
    <t>Mã SV</t>
  </si>
  <si>
    <t>Họ và</t>
  </si>
  <si>
    <t>Tên</t>
  </si>
  <si>
    <t xml:space="preserve"> Đặng Trà </t>
  </si>
  <si>
    <t>My</t>
  </si>
  <si>
    <t xml:space="preserve"> Lưu Thị Thanh </t>
  </si>
  <si>
    <t>Tâm</t>
  </si>
  <si>
    <t xml:space="preserve"> Nguyễn Thị </t>
  </si>
  <si>
    <t>Hà</t>
  </si>
  <si>
    <t xml:space="preserve"> Phạm Ngọc </t>
  </si>
  <si>
    <t>ánh</t>
  </si>
  <si>
    <t xml:space="preserve"> Nguyễn Thị Hải </t>
  </si>
  <si>
    <t>Yến</t>
  </si>
  <si>
    <t xml:space="preserve"> Lê Việt </t>
  </si>
  <si>
    <t>Trinh</t>
  </si>
  <si>
    <t xml:space="preserve"> Đặng Thuỳ </t>
  </si>
  <si>
    <t>Dung</t>
  </si>
  <si>
    <t xml:space="preserve"> Nguyễn Lan </t>
  </si>
  <si>
    <t>Vi</t>
  </si>
  <si>
    <t>Hải</t>
  </si>
  <si>
    <t xml:space="preserve"> Đinh Ngọc Khánh </t>
  </si>
  <si>
    <t>Linh</t>
  </si>
  <si>
    <t xml:space="preserve"> Nguyễn Thị Phương </t>
  </si>
  <si>
    <t>Anh</t>
  </si>
  <si>
    <t xml:space="preserve">Điểm 
Đọc-Viết
</t>
  </si>
  <si>
    <t>Bằng số</t>
  </si>
  <si>
    <t>Bằng chữ</t>
  </si>
  <si>
    <t>Mười bốn rưỡi</t>
  </si>
  <si>
    <t>Mười ba rưỡi</t>
  </si>
  <si>
    <t>Mười rưỡi</t>
  </si>
  <si>
    <t>Mười chẵn</t>
  </si>
  <si>
    <t>Mười một rưỡi</t>
  </si>
  <si>
    <t>Mười hai rưỡi</t>
  </si>
  <si>
    <t>Mười ba</t>
  </si>
  <si>
    <t>Mười bẩy rưỡi</t>
  </si>
  <si>
    <t>KẾT QUẢ KIỂM TRA CHUẨN ĐẦU RA TIẾNG PHÁP
ĐỢT THÁNG  5/2017</t>
  </si>
  <si>
    <t xml:space="preserve"> Nguyễn Thị Ngọc </t>
  </si>
  <si>
    <t>Thảo</t>
  </si>
  <si>
    <t xml:space="preserve"> Hoàng Thị Thùy </t>
  </si>
  <si>
    <t>Ly</t>
  </si>
  <si>
    <t xml:space="preserve"> Trương Thị </t>
  </si>
  <si>
    <t>Vân</t>
  </si>
  <si>
    <t xml:space="preserve"> Đào Thị Thu </t>
  </si>
  <si>
    <t>Phương</t>
  </si>
  <si>
    <t xml:space="preserve"> Hồ Thị </t>
  </si>
  <si>
    <t>Thu</t>
  </si>
  <si>
    <t xml:space="preserve"> Trịnh Thị </t>
  </si>
  <si>
    <t>Hoài</t>
  </si>
  <si>
    <t xml:space="preserve"> Phạm Thị </t>
  </si>
  <si>
    <t>Hiếu</t>
  </si>
  <si>
    <t xml:space="preserve"> Phan Thị Ngọc </t>
  </si>
  <si>
    <t xml:space="preserve"> Nguyễn Hải </t>
  </si>
  <si>
    <t>Lý</t>
  </si>
  <si>
    <t>Quỳnh</t>
  </si>
  <si>
    <t xml:space="preserve"> Nguyễn Thị Thu </t>
  </si>
  <si>
    <t>Nhã</t>
  </si>
  <si>
    <t xml:space="preserve"> Đào Thị </t>
  </si>
  <si>
    <t xml:space="preserve"> Nguyễn Thị Mỹ </t>
  </si>
  <si>
    <t xml:space="preserve"> Cao Hải </t>
  </si>
  <si>
    <t>Ninh</t>
  </si>
  <si>
    <t xml:space="preserve"> Vũ Thị Quỳnh</t>
  </si>
  <si>
    <t xml:space="preserve"> Dương Thu </t>
  </si>
  <si>
    <t xml:space="preserve"> Hà Đặng Mỹ </t>
  </si>
  <si>
    <t xml:space="preserve"> Trần Thu </t>
  </si>
  <si>
    <t>Hằng</t>
  </si>
  <si>
    <t xml:space="preserve"> Vũ Minh </t>
  </si>
  <si>
    <t>Tiến</t>
  </si>
  <si>
    <t xml:space="preserve"> Nguyễn Thị Hà </t>
  </si>
  <si>
    <t xml:space="preserve"> Vũ Bảo </t>
  </si>
  <si>
    <t>Ngọc</t>
  </si>
  <si>
    <t xml:space="preserve"> Lê Thị</t>
  </si>
  <si>
    <t>Nhung</t>
  </si>
  <si>
    <t xml:space="preserve">Điểm Đọc </t>
  </si>
  <si>
    <t>Điểm Nghe</t>
  </si>
  <si>
    <t>Điểm Viết</t>
  </si>
  <si>
    <t>TRƯỜNG ĐẠI HỌC KINH TẾ QUỐC DÂN
HỘI ĐỒNG KIỂM TRA CHUẨN ĐẦU RA NGOẠI NGỮ
-----------------------------------------------------</t>
  </si>
  <si>
    <t>KẾT QUẢ KIỂM TRA CHUẨN ĐẦU RA TIẾNG TRUNG 
ĐỢT THÁNG  5/2017</t>
  </si>
  <si>
    <t xml:space="preserve">Điểm 
Nghe
</t>
  </si>
  <si>
    <t xml:space="preserve"> Phạm Diệp </t>
  </si>
  <si>
    <t xml:space="preserve"> Ninh Thu </t>
  </si>
  <si>
    <t xml:space="preserve"> Nguyễn Thị Thuỳ </t>
  </si>
  <si>
    <t>Chi</t>
  </si>
  <si>
    <t xml:space="preserve"> Trọng Hoàng </t>
  </si>
  <si>
    <t>Tùng</t>
  </si>
  <si>
    <t xml:space="preserve"> Nguyễn Tiến </t>
  </si>
  <si>
    <t>Dũng</t>
  </si>
  <si>
    <t xml:space="preserve"> Trần Thị </t>
  </si>
  <si>
    <t xml:space="preserve"> Trần Phương </t>
  </si>
  <si>
    <t xml:space="preserve"> Lưu Thị Thu </t>
  </si>
  <si>
    <t xml:space="preserve"> Trương Thị Ngọc </t>
  </si>
  <si>
    <t>Tú</t>
  </si>
  <si>
    <t>Thơm</t>
  </si>
  <si>
    <t xml:space="preserve"> Vũ Thị </t>
  </si>
  <si>
    <t>Hương</t>
  </si>
  <si>
    <t>Hiền</t>
  </si>
  <si>
    <t>Tuyết</t>
  </si>
  <si>
    <t>KẾT QUẢ KIỂM TRA CHUẨN ĐẦU RA TIẾNG ANH (NNA)
ĐỢT THÁNG  5/2017</t>
  </si>
  <si>
    <t xml:space="preserve"> Trần Quốc </t>
  </si>
  <si>
    <t>Cường</t>
  </si>
  <si>
    <t xml:space="preserve"> Lê Minh </t>
  </si>
  <si>
    <t>Tuấn</t>
  </si>
  <si>
    <t xml:space="preserve"> Tô Thuỳ </t>
  </si>
  <si>
    <t>Dương</t>
  </si>
  <si>
    <t xml:space="preserve"> Bùi Minh </t>
  </si>
  <si>
    <t>Thắng</t>
  </si>
  <si>
    <t xml:space="preserve"> Phạm Đức </t>
  </si>
  <si>
    <t>Thịnh</t>
  </si>
  <si>
    <t xml:space="preserve"> Đoàn Thị Thu </t>
  </si>
  <si>
    <t xml:space="preserve"> Nguyễn Tuấn </t>
  </si>
  <si>
    <t xml:space="preserve"> Nguyễn Việt Phương </t>
  </si>
  <si>
    <t xml:space="preserve"> Phạm Hoàng </t>
  </si>
  <si>
    <t xml:space="preserve"> Bùi Lan </t>
  </si>
  <si>
    <t xml:space="preserve"> Phan Chí </t>
  </si>
  <si>
    <t xml:space="preserve"> Nguyễn Quỳnh </t>
  </si>
  <si>
    <t>Trang</t>
  </si>
  <si>
    <t xml:space="preserve"> Phạm Thị Minh </t>
  </si>
  <si>
    <t>Nguyên</t>
  </si>
  <si>
    <t>Hoa</t>
  </si>
  <si>
    <t xml:space="preserve"> Trần Thu Thảo </t>
  </si>
  <si>
    <t xml:space="preserve"> Lê Tiến </t>
  </si>
  <si>
    <t>Lâm</t>
  </si>
  <si>
    <t xml:space="preserve"> Nguyễn Ngọc </t>
  </si>
  <si>
    <t xml:space="preserve"> Phạm Hàm </t>
  </si>
  <si>
    <t>Uyên</t>
  </si>
  <si>
    <t>Liên</t>
  </si>
  <si>
    <t xml:space="preserve"> Lê Phương </t>
  </si>
  <si>
    <t>Mai</t>
  </si>
  <si>
    <t xml:space="preserve"> Nguyễn Hữu </t>
  </si>
  <si>
    <t>Quang</t>
  </si>
  <si>
    <t xml:space="preserve"> Vũ Mạnh </t>
  </si>
  <si>
    <t xml:space="preserve"> Nguyễn Lê Hoàng </t>
  </si>
  <si>
    <t>Việt</t>
  </si>
  <si>
    <t xml:space="preserve"> Nguyễn Thuỳ </t>
  </si>
  <si>
    <t>Giang</t>
  </si>
  <si>
    <t xml:space="preserve"> Nghiêm Minh </t>
  </si>
  <si>
    <t>Khánh</t>
  </si>
  <si>
    <t xml:space="preserve"> Lê Trọng </t>
  </si>
  <si>
    <t xml:space="preserve"> Đỗ Thu </t>
  </si>
  <si>
    <t>Hoàng</t>
  </si>
  <si>
    <t xml:space="preserve"> Nguyễn Đăng </t>
  </si>
  <si>
    <t xml:space="preserve">Trần Minh </t>
  </si>
  <si>
    <t>Hoàn</t>
  </si>
  <si>
    <t xml:space="preserve"> Lương Đức </t>
  </si>
  <si>
    <t>Bình</t>
  </si>
  <si>
    <t xml:space="preserve"> Nguyễn Quang </t>
  </si>
  <si>
    <t xml:space="preserve"> Lê Quỳnh </t>
  </si>
  <si>
    <t xml:space="preserve"> Nguyễn Phương </t>
  </si>
  <si>
    <t xml:space="preserve"> Lê Mỹ </t>
  </si>
  <si>
    <t xml:space="preserve"> Nguyễn Việt </t>
  </si>
  <si>
    <t xml:space="preserve"> Nguyễn Thế </t>
  </si>
  <si>
    <t xml:space="preserve"> Nguyễn Như </t>
  </si>
  <si>
    <t xml:space="preserve"> Vũ Ngọc </t>
  </si>
  <si>
    <t xml:space="preserve"> Lê Bảo </t>
  </si>
  <si>
    <t>Trung</t>
  </si>
  <si>
    <t xml:space="preserve"> Dương Diệu </t>
  </si>
  <si>
    <t xml:space="preserve"> Vũ Mai </t>
  </si>
  <si>
    <t xml:space="preserve"> Bùi Thùy </t>
  </si>
  <si>
    <t>Huyền</t>
  </si>
  <si>
    <t xml:space="preserve"> Nguyễn Khánh </t>
  </si>
  <si>
    <t xml:space="preserve"> Trần Thùy </t>
  </si>
  <si>
    <t xml:space="preserve"> Vương Thuỳ </t>
  </si>
  <si>
    <t xml:space="preserve"> Phan Nguyễn Mai </t>
  </si>
  <si>
    <t xml:space="preserve"> Trần Thuỳ </t>
  </si>
  <si>
    <t xml:space="preserve"> Nguyễn Hà </t>
  </si>
  <si>
    <t xml:space="preserve"> Trần Hoàng Khánh </t>
  </si>
  <si>
    <t xml:space="preserve"> Phạm Thu </t>
  </si>
  <si>
    <t xml:space="preserve"> Nguyễn Thị Minh </t>
  </si>
  <si>
    <t xml:space="preserve"> Đào Mai </t>
  </si>
  <si>
    <t xml:space="preserve"> Ngô Thu </t>
  </si>
  <si>
    <t xml:space="preserve"> Nguyễn Thị Trà</t>
  </si>
  <si>
    <t xml:space="preserve"> Nguyễn Hoàng </t>
  </si>
  <si>
    <t>Minh</t>
  </si>
  <si>
    <t xml:space="preserve"> Chu Phú </t>
  </si>
  <si>
    <t>Thái</t>
  </si>
  <si>
    <t xml:space="preserve"> Nguyễn Minh </t>
  </si>
  <si>
    <t xml:space="preserve"> Vũ Thị Minh </t>
  </si>
  <si>
    <t xml:space="preserve"> Trần Đăng </t>
  </si>
  <si>
    <t xml:space="preserve"> Hoàng Thanh </t>
  </si>
  <si>
    <t xml:space="preserve"> Nguyễn Thị Lan </t>
  </si>
  <si>
    <t xml:space="preserve"> Đặng Xuân </t>
  </si>
  <si>
    <t xml:space="preserve"> Đinh Tuấn </t>
  </si>
  <si>
    <t xml:space="preserve"> Phạm Thị Thuỳ </t>
  </si>
  <si>
    <t xml:space="preserve"> Đoàn Bảo </t>
  </si>
  <si>
    <t xml:space="preserve"> Võ Thùy </t>
  </si>
  <si>
    <t xml:space="preserve"> Nguyễn Nam </t>
  </si>
  <si>
    <t>Khoa</t>
  </si>
  <si>
    <t xml:space="preserve"> Vương Đức </t>
  </si>
  <si>
    <t>Kiên</t>
  </si>
  <si>
    <t xml:space="preserve"> Nguyễn Trường </t>
  </si>
  <si>
    <t>An</t>
  </si>
  <si>
    <t xml:space="preserve"> Ngô Đại </t>
  </si>
  <si>
    <t>Đăng</t>
  </si>
  <si>
    <t xml:space="preserve"> Trịnh Thị Phương </t>
  </si>
  <si>
    <t xml:space="preserve"> Nguyễn Thị Tú </t>
  </si>
  <si>
    <t xml:space="preserve"> Trần Huệ </t>
  </si>
  <si>
    <t>Bách</t>
  </si>
  <si>
    <t xml:space="preserve"> Trương Sỹ Thùy </t>
  </si>
  <si>
    <t>Diệp</t>
  </si>
  <si>
    <t xml:space="preserve"> Lương </t>
  </si>
  <si>
    <t>Duy</t>
  </si>
  <si>
    <t xml:space="preserve"> Khương Thu </t>
  </si>
  <si>
    <t xml:space="preserve"> Phạm Minh </t>
  </si>
  <si>
    <t xml:space="preserve"> Vũ Hồng </t>
  </si>
  <si>
    <t>Hạnh</t>
  </si>
  <si>
    <t xml:space="preserve"> Đào Thị Hồng </t>
  </si>
  <si>
    <t xml:space="preserve"> Chu Diệu </t>
  </si>
  <si>
    <t xml:space="preserve"> Đoàn Ngọc </t>
  </si>
  <si>
    <t xml:space="preserve"> Trần Mỹ </t>
  </si>
  <si>
    <t xml:space="preserve"> Trần Khánh </t>
  </si>
  <si>
    <t xml:space="preserve"> Trần Thị Phương </t>
  </si>
  <si>
    <t>Lương</t>
  </si>
  <si>
    <t xml:space="preserve">Bùi Ngọc </t>
  </si>
  <si>
    <t>Sơn</t>
  </si>
  <si>
    <t xml:space="preserve"> Đào Nguyễn Quỳnh </t>
  </si>
  <si>
    <t xml:space="preserve"> Vũ Thị Thanh </t>
  </si>
  <si>
    <t>Nga</t>
  </si>
  <si>
    <t>Nghi</t>
  </si>
  <si>
    <t xml:space="preserve"> Đặng Minh </t>
  </si>
  <si>
    <t xml:space="preserve"> Nguyễn Thảo </t>
  </si>
  <si>
    <t xml:space="preserve"> Nguyễn Ngọc Tú </t>
  </si>
  <si>
    <t xml:space="preserve"> Trần Thanh </t>
  </si>
  <si>
    <t xml:space="preserve"> Vũ Xuân </t>
  </si>
  <si>
    <t xml:space="preserve"> Đoàn Duy </t>
  </si>
  <si>
    <t xml:space="preserve"> Phan Lê Phương </t>
  </si>
  <si>
    <t xml:space="preserve"> Hoàng Kiều </t>
  </si>
  <si>
    <t xml:space="preserve"> Chu ánh </t>
  </si>
  <si>
    <t xml:space="preserve"> Nguyễn Diệu </t>
  </si>
  <si>
    <t xml:space="preserve"> Lê Ngọc Khánh </t>
  </si>
  <si>
    <t>Như</t>
  </si>
  <si>
    <t xml:space="preserve"> Nguyễn Vương Linh </t>
  </si>
  <si>
    <t xml:space="preserve"> Vũ Tiến </t>
  </si>
  <si>
    <t>Đạt</t>
  </si>
  <si>
    <t xml:space="preserve"> Phạm Thị Thu </t>
  </si>
  <si>
    <t xml:space="preserve"> Lê Huy </t>
  </si>
  <si>
    <t xml:space="preserve"> Phan Xuân </t>
  </si>
  <si>
    <t xml:space="preserve"> Nguyễn Thị Mai </t>
  </si>
  <si>
    <t xml:space="preserve"> Nguyễn Minh</t>
  </si>
  <si>
    <t>Diễm</t>
  </si>
  <si>
    <t xml:space="preserve"> Nguyễn Thu </t>
  </si>
  <si>
    <t>Phòng 1</t>
  </si>
  <si>
    <t>Phòng 2</t>
  </si>
  <si>
    <t>Phòng 3</t>
  </si>
  <si>
    <t>Phòng 4</t>
  </si>
  <si>
    <t>Phòng 5</t>
  </si>
  <si>
    <t>Phòng 6</t>
  </si>
  <si>
    <t>Phòng 7</t>
  </si>
  <si>
    <t>Phòng 8</t>
  </si>
  <si>
    <t>KẾT QUẢ KIỂM TRA CHUẨN ĐẦU RA TIẾNG ANH (CTTT)
ĐỢT THÁNG  5/2017</t>
  </si>
  <si>
    <t>KẾT QUẢ KIỂM TRA CHUẨN ĐẦU RA TIẾNG ANH  (ĐỢT 5/2017)</t>
  </si>
  <si>
    <t>Hệ: ĐHCQ (Chương trình CLC&amp;POHE và hệ CQ đại trà)</t>
  </si>
  <si>
    <t>Phòng số: 09</t>
  </si>
  <si>
    <t>Địa điểm: D101</t>
  </si>
  <si>
    <t xml:space="preserve"> Nguyễn Hồng </t>
  </si>
  <si>
    <t xml:space="preserve"> Đặng Nguyệt </t>
  </si>
  <si>
    <t xml:space="preserve"> Nguyễn Chí </t>
  </si>
  <si>
    <t xml:space="preserve"> Nguyễn Xuân Tuấn </t>
  </si>
  <si>
    <t xml:space="preserve"> Đặng Tuấn </t>
  </si>
  <si>
    <t xml:space="preserve"> Lê Thị Tâm </t>
  </si>
  <si>
    <t xml:space="preserve"> Nguyễn Thị Hoàng </t>
  </si>
  <si>
    <t xml:space="preserve"> Lưu Tuấn </t>
  </si>
  <si>
    <t xml:space="preserve"> Phạm Quỳnh </t>
  </si>
  <si>
    <t xml:space="preserve"> Lê Thị Ngọc </t>
  </si>
  <si>
    <t xml:space="preserve"> Nguyễn Thị Quỳnh </t>
  </si>
  <si>
    <t xml:space="preserve"> Đinh Thị Hải </t>
  </si>
  <si>
    <t xml:space="preserve"> Đặng Phương </t>
  </si>
  <si>
    <t xml:space="preserve"> Lê Trung </t>
  </si>
  <si>
    <t xml:space="preserve"> Lâm Hải </t>
  </si>
  <si>
    <t xml:space="preserve"> Nguyễn Đức </t>
  </si>
  <si>
    <t xml:space="preserve"> Nguyễn Hà Kiều </t>
  </si>
  <si>
    <t xml:space="preserve"> Lương Việt </t>
  </si>
  <si>
    <t xml:space="preserve"> Ngô Hồng </t>
  </si>
  <si>
    <t xml:space="preserve"> Phan Thị Lan </t>
  </si>
  <si>
    <t xml:space="preserve"> Bùi Nguyễn Mai </t>
  </si>
  <si>
    <t xml:space="preserve"> Lê Đức </t>
  </si>
  <si>
    <t>Đinh Thị Minh</t>
  </si>
  <si>
    <t>Nguyễn Thị Lan</t>
  </si>
  <si>
    <t>Phòng số: 10</t>
  </si>
  <si>
    <t>Địa điểm: D103</t>
  </si>
  <si>
    <t>Châu</t>
  </si>
  <si>
    <t xml:space="preserve"> Lê Hoàng Minh </t>
  </si>
  <si>
    <t xml:space="preserve"> Phạm Thị Khánh </t>
  </si>
  <si>
    <t xml:space="preserve"> Triệu Phan Uyên </t>
  </si>
  <si>
    <t xml:space="preserve"> Tuấn Thị Kim </t>
  </si>
  <si>
    <t xml:space="preserve"> Lê Linh </t>
  </si>
  <si>
    <t xml:space="preserve"> Trần Thị Cẩm </t>
  </si>
  <si>
    <t xml:space="preserve"> Nguyễn Xuân</t>
  </si>
  <si>
    <t>Chung</t>
  </si>
  <si>
    <t xml:space="preserve"> Phan </t>
  </si>
  <si>
    <t>Cương</t>
  </si>
  <si>
    <t xml:space="preserve"> Dương Như </t>
  </si>
  <si>
    <t xml:space="preserve"> Lê Quốc </t>
  </si>
  <si>
    <t xml:space="preserve"> Lê Tự </t>
  </si>
  <si>
    <t xml:space="preserve"> Nguyễn Huy </t>
  </si>
  <si>
    <t xml:space="preserve"> Trần Duy </t>
  </si>
  <si>
    <t>Dân</t>
  </si>
  <si>
    <t xml:space="preserve"> Nguyễn Đình </t>
  </si>
  <si>
    <t>Nam</t>
  </si>
  <si>
    <t xml:space="preserve"> Nguyễn Anh </t>
  </si>
  <si>
    <t xml:space="preserve"> Hà Tiến </t>
  </si>
  <si>
    <t xml:space="preserve"> Đinh Quốc </t>
  </si>
  <si>
    <t xml:space="preserve"> Đặng Thành </t>
  </si>
  <si>
    <t xml:space="preserve"> Đặng Ngọc </t>
  </si>
  <si>
    <t xml:space="preserve"> Trần Ngọc </t>
  </si>
  <si>
    <t>Điệp</t>
  </si>
  <si>
    <t>Đỉnh</t>
  </si>
  <si>
    <t xml:space="preserve"> Trần Anh </t>
  </si>
  <si>
    <t>Đức</t>
  </si>
  <si>
    <t xml:space="preserve"> Phạm Trung </t>
  </si>
  <si>
    <t xml:space="preserve"> Cao Mỹ </t>
  </si>
  <si>
    <t xml:space="preserve"> Nguyễn Phương</t>
  </si>
  <si>
    <t xml:space="preserve"> Phạm Thị Hoàng </t>
  </si>
  <si>
    <t>Nguyễn Minh</t>
  </si>
  <si>
    <t>Nhật</t>
  </si>
  <si>
    <t>Phòng số:11</t>
  </si>
  <si>
    <t>D203</t>
  </si>
  <si>
    <t xml:space="preserve"> Trần Hạnh </t>
  </si>
  <si>
    <t xml:space="preserve"> Đào Chí </t>
  </si>
  <si>
    <t xml:space="preserve"> Bùi Anh </t>
  </si>
  <si>
    <t xml:space="preserve"> Nguyễn Thùy </t>
  </si>
  <si>
    <t xml:space="preserve"> Nguyễn Lê ánh </t>
  </si>
  <si>
    <t xml:space="preserve"> Đoàn Đức </t>
  </si>
  <si>
    <t xml:space="preserve"> Nguyễn Vũ Hồng </t>
  </si>
  <si>
    <t xml:space="preserve"> Lê Ngân </t>
  </si>
  <si>
    <t xml:space="preserve"> Hoàng Ngân </t>
  </si>
  <si>
    <t xml:space="preserve"> Đỗ Ngọc </t>
  </si>
  <si>
    <t xml:space="preserve"> Phạm Thanh </t>
  </si>
  <si>
    <t xml:space="preserve"> Tô Thuý </t>
  </si>
  <si>
    <t xml:space="preserve"> Trần Thị Hồng </t>
  </si>
  <si>
    <t xml:space="preserve"> Đặng Thị </t>
  </si>
  <si>
    <t xml:space="preserve"> Nguyễn Thanh </t>
  </si>
  <si>
    <t xml:space="preserve"> Dương Thúy </t>
  </si>
  <si>
    <t xml:space="preserve"> Phan Trung </t>
  </si>
  <si>
    <t>Phòng số: 12</t>
  </si>
  <si>
    <t>Địa điểm: D204</t>
  </si>
  <si>
    <t xml:space="preserve"> Trần Trung </t>
  </si>
  <si>
    <t xml:space="preserve"> Đỗ Thị Yến </t>
  </si>
  <si>
    <t xml:space="preserve"> Hoàng Thị </t>
  </si>
  <si>
    <t>Hoà</t>
  </si>
  <si>
    <t xml:space="preserve"> Ngân Vũ </t>
  </si>
  <si>
    <t xml:space="preserve"> Trần </t>
  </si>
  <si>
    <t xml:space="preserve"> Nguyễn Quân </t>
  </si>
  <si>
    <t>Hồng</t>
  </si>
  <si>
    <t xml:space="preserve"> Phạm Thị Thuý </t>
  </si>
  <si>
    <t>Huế</t>
  </si>
  <si>
    <t xml:space="preserve"> Bùi Mạnh </t>
  </si>
  <si>
    <t>Hùng</t>
  </si>
  <si>
    <t xml:space="preserve"> Nguyễn Thành </t>
  </si>
  <si>
    <t>Hưng</t>
  </si>
  <si>
    <t xml:space="preserve"> Nguyễn Đỗ </t>
  </si>
  <si>
    <t xml:space="preserve"> Nguyễn Liên </t>
  </si>
  <si>
    <t xml:space="preserve"> Lưu Thu </t>
  </si>
  <si>
    <t xml:space="preserve"> Đặng Thị Thu </t>
  </si>
  <si>
    <t xml:space="preserve"> Nguyễn Thị Dạ </t>
  </si>
  <si>
    <t xml:space="preserve"> Phạm Lương Diễm </t>
  </si>
  <si>
    <t>Hường</t>
  </si>
  <si>
    <t xml:space="preserve"> Tống Hoàng </t>
  </si>
  <si>
    <t>Huy</t>
  </si>
  <si>
    <t xml:space="preserve"> Dương Đức </t>
  </si>
  <si>
    <t xml:space="preserve"> Vương Minh </t>
  </si>
  <si>
    <t xml:space="preserve"> Phạm Quốc </t>
  </si>
  <si>
    <t>Phòng số: 13</t>
  </si>
  <si>
    <t>Địa điểm: D205</t>
  </si>
  <si>
    <t xml:space="preserve"> Phạm Hoàng Ngọc </t>
  </si>
  <si>
    <t xml:space="preserve"> Bùi Thị Thuý </t>
  </si>
  <si>
    <t xml:space="preserve"> Đặng Nam </t>
  </si>
  <si>
    <t xml:space="preserve"> Nguyễn Đàm </t>
  </si>
  <si>
    <t>Khuê</t>
  </si>
  <si>
    <t xml:space="preserve"> Phạm Vũ </t>
  </si>
  <si>
    <t xml:space="preserve"> Dư Phạm Tuấn </t>
  </si>
  <si>
    <t>Kiệt</t>
  </si>
  <si>
    <t>Lam</t>
  </si>
  <si>
    <t>Lan</t>
  </si>
  <si>
    <t xml:space="preserve"> Bùi Thị Ngọc </t>
  </si>
  <si>
    <t>Lê</t>
  </si>
  <si>
    <t xml:space="preserve"> Nguyễn Thị Thùy </t>
  </si>
  <si>
    <t xml:space="preserve"> Lê Tiêu Thị Khánh </t>
  </si>
  <si>
    <t xml:space="preserve"> Lê Phạm Ngọc </t>
  </si>
  <si>
    <t xml:space="preserve"> Bùi Cẩm </t>
  </si>
  <si>
    <t xml:space="preserve"> Lê Diệu </t>
  </si>
  <si>
    <t xml:space="preserve"> Nguyễn Huy Mạnh </t>
  </si>
  <si>
    <t xml:space="preserve"> Nguyễn Hương </t>
  </si>
  <si>
    <t xml:space="preserve"> Lê Viết Tuấn </t>
  </si>
  <si>
    <t xml:space="preserve"> Lê Khánh </t>
  </si>
  <si>
    <t xml:space="preserve"> Lưu Gia </t>
  </si>
  <si>
    <t xml:space="preserve"> Bùi Thị Thùy </t>
  </si>
  <si>
    <t xml:space="preserve"> Hoàng Diệu </t>
  </si>
  <si>
    <t>Phòng số:14</t>
  </si>
  <si>
    <t>Địa điểm: D207</t>
  </si>
  <si>
    <t xml:space="preserve"> Đoàn Mỹ </t>
  </si>
  <si>
    <t xml:space="preserve"> Mai Thuỳ </t>
  </si>
  <si>
    <t>Long</t>
  </si>
  <si>
    <t xml:space="preserve"> Đặng Đình </t>
  </si>
  <si>
    <t xml:space="preserve"> Bùi Huyền </t>
  </si>
  <si>
    <t xml:space="preserve"> Kiều Phương </t>
  </si>
  <si>
    <t xml:space="preserve"> Bùi Thị Khánh </t>
  </si>
  <si>
    <t xml:space="preserve"> Phạm Phương </t>
  </si>
  <si>
    <t xml:space="preserve"> Khúc Ngọc </t>
  </si>
  <si>
    <t xml:space="preserve"> Đinh Thị Ngọc </t>
  </si>
  <si>
    <t xml:space="preserve"> Hoàng Vũ Quỳnh</t>
  </si>
  <si>
    <t xml:space="preserve"> Trương Văn </t>
  </si>
  <si>
    <t>Mạnh</t>
  </si>
  <si>
    <t xml:space="preserve">Trần Đạo </t>
  </si>
  <si>
    <t xml:space="preserve"> Vũ Thị ánh </t>
  </si>
  <si>
    <t xml:space="preserve"> Phạm Nhật </t>
  </si>
  <si>
    <t xml:space="preserve"> Lê Quang </t>
  </si>
  <si>
    <t xml:space="preserve"> Phạm Bình </t>
  </si>
  <si>
    <t xml:space="preserve"> Đặng Hà </t>
  </si>
  <si>
    <t xml:space="preserve"> Trương Trà </t>
  </si>
  <si>
    <t xml:space="preserve"> Cao Thảo </t>
  </si>
  <si>
    <t xml:space="preserve"> Nguyễn Thị Hằng </t>
  </si>
  <si>
    <t xml:space="preserve"> Nguyễn Thúy </t>
  </si>
  <si>
    <t>Ngân</t>
  </si>
  <si>
    <t xml:space="preserve"> Trần Hữu </t>
  </si>
  <si>
    <t>Nghị</t>
  </si>
  <si>
    <t xml:space="preserve"> Lê Thị </t>
  </si>
  <si>
    <t>Ngoan</t>
  </si>
  <si>
    <t xml:space="preserve">Nguyễn Hồng </t>
  </si>
  <si>
    <t>Phòng số:15</t>
  </si>
  <si>
    <t>Địa điểm: D302</t>
  </si>
  <si>
    <t xml:space="preserve"> Lưu Bích </t>
  </si>
  <si>
    <t xml:space="preserve"> Trần Bảo </t>
  </si>
  <si>
    <t xml:space="preserve"> Lê Lan </t>
  </si>
  <si>
    <t xml:space="preserve"> Lê Bích </t>
  </si>
  <si>
    <t xml:space="preserve"> Đinh Tiên Hồng </t>
  </si>
  <si>
    <t>Nhàn</t>
  </si>
  <si>
    <t xml:space="preserve"> Trần Thị Yến </t>
  </si>
  <si>
    <t>Nhi</t>
  </si>
  <si>
    <t xml:space="preserve"> Lê Yến</t>
  </si>
  <si>
    <t xml:space="preserve"> Bùi Khánh </t>
  </si>
  <si>
    <t xml:space="preserve"> Trần Hồng </t>
  </si>
  <si>
    <t xml:space="preserve"> Bùi Thị Hồng </t>
  </si>
  <si>
    <t xml:space="preserve"> Phạm Hồng</t>
  </si>
  <si>
    <t xml:space="preserve"> Đào Thị Kim </t>
  </si>
  <si>
    <t>Oanh</t>
  </si>
  <si>
    <t xml:space="preserve"> Nguyễn Thị Lâm </t>
  </si>
  <si>
    <t xml:space="preserve"> Trần Đức </t>
  </si>
  <si>
    <t>Phong</t>
  </si>
  <si>
    <t xml:space="preserve"> Bùi Thái </t>
  </si>
  <si>
    <t>Phú</t>
  </si>
  <si>
    <t xml:space="preserve"> Nguyễn Hạnh </t>
  </si>
  <si>
    <t>Phúc</t>
  </si>
  <si>
    <t xml:space="preserve"> Ngô Thị Thủy </t>
  </si>
  <si>
    <t xml:space="preserve"> Phùng Ngọc </t>
  </si>
  <si>
    <t xml:space="preserve"> Phạm Thị Thanh </t>
  </si>
  <si>
    <t xml:space="preserve"> Chu Thị Thảo </t>
  </si>
  <si>
    <t xml:space="preserve"> Văn Thị</t>
  </si>
  <si>
    <t xml:space="preserve"> Dương Thanh </t>
  </si>
  <si>
    <t>Phòng số: 16</t>
  </si>
  <si>
    <t>Địa điểm: D303</t>
  </si>
  <si>
    <t xml:space="preserve"> Trần Hồ Minh </t>
  </si>
  <si>
    <t>Phượng</t>
  </si>
  <si>
    <t xml:space="preserve"> Tô Thị </t>
  </si>
  <si>
    <t>Quân</t>
  </si>
  <si>
    <t xml:space="preserve"> Dương Minh </t>
  </si>
  <si>
    <t xml:space="preserve"> Vũ Như </t>
  </si>
  <si>
    <t xml:space="preserve"> Đỗ Như </t>
  </si>
  <si>
    <t xml:space="preserve"> Mai Thế </t>
  </si>
  <si>
    <t xml:space="preserve"> Trần Hoàng </t>
  </si>
  <si>
    <t xml:space="preserve"> Nguyễn Hùng </t>
  </si>
  <si>
    <t xml:space="preserve"> Cao Quyết </t>
  </si>
  <si>
    <t xml:space="preserve"> Đặng Đức </t>
  </si>
  <si>
    <t>Thành</t>
  </si>
  <si>
    <t xml:space="preserve"> Lê Thị Phương </t>
  </si>
  <si>
    <t xml:space="preserve"> Phạm Hương </t>
  </si>
  <si>
    <t xml:space="preserve"> Đoàn Thị Bích </t>
  </si>
  <si>
    <t xml:space="preserve"> Nguyễn Đức</t>
  </si>
  <si>
    <t xml:space="preserve"> Nguyễn Hoài </t>
  </si>
  <si>
    <t>Thương</t>
  </si>
  <si>
    <t>Thường</t>
  </si>
  <si>
    <t xml:space="preserve"> Bùi Đình </t>
  </si>
  <si>
    <t>Phòng số:17</t>
  </si>
  <si>
    <t>Địa điểm: D304</t>
  </si>
  <si>
    <t xml:space="preserve"> Nguyễn Thị Thanh </t>
  </si>
  <si>
    <t>Thuý</t>
  </si>
  <si>
    <t>Thuỷ</t>
  </si>
  <si>
    <t xml:space="preserve"> Vũ Phương </t>
  </si>
  <si>
    <t>Thúy</t>
  </si>
  <si>
    <t>Thùy</t>
  </si>
  <si>
    <t>Thủy</t>
  </si>
  <si>
    <t xml:space="preserve"> Lý Thu </t>
  </si>
  <si>
    <t xml:space="preserve"> Đỗ Thanh </t>
  </si>
  <si>
    <t xml:space="preserve"> Thái Thu </t>
  </si>
  <si>
    <t xml:space="preserve"> Trần Mạnh </t>
  </si>
  <si>
    <t xml:space="preserve"> Ma Thị Thùy </t>
  </si>
  <si>
    <t>Trâm</t>
  </si>
  <si>
    <t xml:space="preserve"> Phạm Yến </t>
  </si>
  <si>
    <t xml:space="preserve"> Giang Thị Vân </t>
  </si>
  <si>
    <t xml:space="preserve"> Phan Thuỳ </t>
  </si>
  <si>
    <t xml:space="preserve"> Ngô Thị Quỳnh </t>
  </si>
  <si>
    <t xml:space="preserve"> Đào Thị Đoan </t>
  </si>
  <si>
    <t xml:space="preserve"> Đào Thị Mai </t>
  </si>
  <si>
    <t xml:space="preserve"> Lê Duy </t>
  </si>
  <si>
    <t xml:space="preserve"> Cao Thu </t>
  </si>
  <si>
    <t xml:space="preserve"> Tô Thùy </t>
  </si>
  <si>
    <t xml:space="preserve"> Vũ Hà </t>
  </si>
  <si>
    <t xml:space="preserve"> Vũ Đức </t>
  </si>
  <si>
    <t>Trọng</t>
  </si>
  <si>
    <t xml:space="preserve"> CQ531299</t>
  </si>
  <si>
    <t>CQ532210</t>
  </si>
  <si>
    <t xml:space="preserve">Đỗ Phương </t>
  </si>
  <si>
    <t>Phòng số:18</t>
  </si>
  <si>
    <t>Địa điểm: D305</t>
  </si>
  <si>
    <t xml:space="preserve"> Trần Nhật </t>
  </si>
  <si>
    <t xml:space="preserve"> Nghiêm Bảo </t>
  </si>
  <si>
    <t xml:space="preserve"> Nguyễn Lệ Cẩm </t>
  </si>
  <si>
    <t xml:space="preserve"> Vũ Thanh </t>
  </si>
  <si>
    <t xml:space="preserve"> Dương Sơn </t>
  </si>
  <si>
    <t xml:space="preserve"> Nguyễn Nhật </t>
  </si>
  <si>
    <t xml:space="preserve"> Trần Hải </t>
  </si>
  <si>
    <t xml:space="preserve"> Phùng Thảo </t>
  </si>
  <si>
    <t xml:space="preserve"> Mai Thị Thanh </t>
  </si>
  <si>
    <t>Văn</t>
  </si>
  <si>
    <t xml:space="preserve"> Lê </t>
  </si>
  <si>
    <t xml:space="preserve"> Hoàng Hồng </t>
  </si>
  <si>
    <t xml:space="preserve"> Văn Hà </t>
  </si>
  <si>
    <t xml:space="preserve"> Trịnh Văn </t>
  </si>
  <si>
    <t>Vinh</t>
  </si>
  <si>
    <t xml:space="preserve"> Phan Trần </t>
  </si>
  <si>
    <t>Vũ</t>
  </si>
  <si>
    <t xml:space="preserve"> Trần Bảo</t>
  </si>
  <si>
    <t>Thạch</t>
  </si>
  <si>
    <t xml:space="preserve"> Trương Đức </t>
  </si>
  <si>
    <t xml:space="preserve"> Hoàng Minh </t>
  </si>
  <si>
    <t xml:space="preserve"> Bùi Hữu </t>
  </si>
  <si>
    <t xml:space="preserve"> Hồ Thị Thu </t>
  </si>
  <si>
    <t>Phòng số:19</t>
  </si>
  <si>
    <t>Địa điểm: B301</t>
  </si>
  <si>
    <t xml:space="preserve"> Đoàn Tiến </t>
  </si>
  <si>
    <t xml:space="preserve"> Hoàng Thị</t>
  </si>
  <si>
    <t xml:space="preserve"> Nghiêm Thị Ngọc</t>
  </si>
  <si>
    <t xml:space="preserve"> Hoàng Thị Kim</t>
  </si>
  <si>
    <t xml:space="preserve"> Nguyễn Thị Việt </t>
  </si>
  <si>
    <t xml:space="preserve"> Nguyễn Thị</t>
  </si>
  <si>
    <t>Ánh</t>
  </si>
  <si>
    <t>Bắc</t>
  </si>
  <si>
    <t xml:space="preserve"> Phạm Thị Thái</t>
  </si>
  <si>
    <t>Bảo</t>
  </si>
  <si>
    <t xml:space="preserve"> Đào Nhật </t>
  </si>
  <si>
    <t xml:space="preserve"> Phàng A</t>
  </si>
  <si>
    <t>Cả</t>
  </si>
  <si>
    <t>Châm</t>
  </si>
  <si>
    <t xml:space="preserve"> Đỗ Thị Lan</t>
  </si>
  <si>
    <t xml:space="preserve"> Lý A</t>
  </si>
  <si>
    <t>Chìa</t>
  </si>
  <si>
    <t xml:space="preserve"> Vi Minh</t>
  </si>
  <si>
    <t>Chiến</t>
  </si>
  <si>
    <t xml:space="preserve"> Đỗ Hữu</t>
  </si>
  <si>
    <t>Chính</t>
  </si>
  <si>
    <t xml:space="preserve"> Hoàng Anh</t>
  </si>
  <si>
    <t>Chương</t>
  </si>
  <si>
    <t xml:space="preserve"> Ngô Thị</t>
  </si>
  <si>
    <t>Chuyền</t>
  </si>
  <si>
    <t xml:space="preserve"> Trịnh Văn</t>
  </si>
  <si>
    <t xml:space="preserve"> Hoàng Mạnh</t>
  </si>
  <si>
    <t xml:space="preserve"> Đàm Quốc</t>
  </si>
  <si>
    <t xml:space="preserve"> Nguyễn Thị Hồng</t>
  </si>
  <si>
    <t xml:space="preserve"> Vũ Thị</t>
  </si>
  <si>
    <t>Phòng số:20</t>
  </si>
  <si>
    <t>Địa điểm: B302</t>
  </si>
  <si>
    <t xml:space="preserve"> Lò Thị</t>
  </si>
  <si>
    <t xml:space="preserve"> Bùi Thị  </t>
  </si>
  <si>
    <t>Diệu</t>
  </si>
  <si>
    <t xml:space="preserve"> Phạm Thị</t>
  </si>
  <si>
    <t>Dinh</t>
  </si>
  <si>
    <t xml:space="preserve"> Hồ Thị  </t>
  </si>
  <si>
    <t>Dịu</t>
  </si>
  <si>
    <t xml:space="preserve"> Nguyễn Trọng</t>
  </si>
  <si>
    <t xml:space="preserve"> Lê Ngọc</t>
  </si>
  <si>
    <t>Duệ</t>
  </si>
  <si>
    <t xml:space="preserve"> Nguyễn Thùy</t>
  </si>
  <si>
    <t xml:space="preserve"> Nguyễn Tiến</t>
  </si>
  <si>
    <t xml:space="preserve"> Hoàng Thị Kiều</t>
  </si>
  <si>
    <t xml:space="preserve"> Nguyễn Bá </t>
  </si>
  <si>
    <t xml:space="preserve"> Bùi Quang</t>
  </si>
  <si>
    <t xml:space="preserve"> Lương Phương</t>
  </si>
  <si>
    <t xml:space="preserve"> Phạm Thế</t>
  </si>
  <si>
    <t xml:space="preserve"> Đào Ngọc </t>
  </si>
  <si>
    <t>Duyên</t>
  </si>
  <si>
    <t xml:space="preserve"> Phạm Thị Hương </t>
  </si>
  <si>
    <t xml:space="preserve"> Nguyễn Đăng Thị</t>
  </si>
  <si>
    <t xml:space="preserve"> Trần Doãn Hoàng</t>
  </si>
  <si>
    <t xml:space="preserve"> Nguyễn Thị Thu</t>
  </si>
  <si>
    <t xml:space="preserve"> Tiêu Thị</t>
  </si>
  <si>
    <t>Hảo</t>
  </si>
  <si>
    <t xml:space="preserve"> Chu Thị</t>
  </si>
  <si>
    <t>Hiên</t>
  </si>
  <si>
    <t xml:space="preserve"> Nguyễn Phi </t>
  </si>
  <si>
    <t>Hiệp</t>
  </si>
  <si>
    <t xml:space="preserve"> Nguyễn Tài </t>
  </si>
  <si>
    <t xml:space="preserve"> Nguyễn Trung </t>
  </si>
  <si>
    <t>Hòa</t>
  </si>
  <si>
    <t xml:space="preserve">Nguyễn Hải </t>
  </si>
  <si>
    <t>Phòng số:21</t>
  </si>
  <si>
    <t>Địa điểm: B303</t>
  </si>
  <si>
    <t xml:space="preserve"> Trần Thị Thu</t>
  </si>
  <si>
    <t xml:space="preserve"> Lê Thị Thu</t>
  </si>
  <si>
    <t xml:space="preserve"> Hà Thị</t>
  </si>
  <si>
    <t xml:space="preserve"> Văn Thị Thu</t>
  </si>
  <si>
    <t xml:space="preserve"> Trần Thị</t>
  </si>
  <si>
    <t xml:space="preserve"> Đỗ Thị </t>
  </si>
  <si>
    <t xml:space="preserve"> Trịnh Thị</t>
  </si>
  <si>
    <t xml:space="preserve"> ĐỗThị</t>
  </si>
  <si>
    <t xml:space="preserve"> Trần Nhật</t>
  </si>
  <si>
    <t>Huyên</t>
  </si>
  <si>
    <t xml:space="preserve"> Dương Công</t>
  </si>
  <si>
    <t xml:space="preserve"> Nguyễn Quốc</t>
  </si>
  <si>
    <t xml:space="preserve"> Đào Trung</t>
  </si>
  <si>
    <t xml:space="preserve"> Phạm Trung</t>
  </si>
  <si>
    <t xml:space="preserve"> Nguyễn Thanh</t>
  </si>
  <si>
    <t xml:space="preserve"> Lưu Hoàng </t>
  </si>
  <si>
    <t xml:space="preserve"> Chảo A  </t>
  </si>
  <si>
    <t>Lâu</t>
  </si>
  <si>
    <t xml:space="preserve"> Ngô Diệu</t>
  </si>
  <si>
    <t xml:space="preserve"> Hà Diệu</t>
  </si>
  <si>
    <t>Đỗ Thị</t>
  </si>
  <si>
    <t>Phòng số:22</t>
  </si>
  <si>
    <t>Địa điểm: B304</t>
  </si>
  <si>
    <t xml:space="preserve"> Mã Hương </t>
  </si>
  <si>
    <t xml:space="preserve"> Bạch Thị Khánh </t>
  </si>
  <si>
    <t xml:space="preserve"> Trần Thị Ái</t>
  </si>
  <si>
    <t xml:space="preserve"> Phạm Thị Thùy</t>
  </si>
  <si>
    <t xml:space="preserve"> Ngô Thùy</t>
  </si>
  <si>
    <t xml:space="preserve"> Đỗ Ngọc Mai</t>
  </si>
  <si>
    <t xml:space="preserve"> Mai Thành</t>
  </si>
  <si>
    <t>Luân</t>
  </si>
  <si>
    <t xml:space="preserve"> Hồ Thị</t>
  </si>
  <si>
    <t xml:space="preserve"> Triệu Thị</t>
  </si>
  <si>
    <t xml:space="preserve"> Nông Hồng</t>
  </si>
  <si>
    <t xml:space="preserve"> Đặng Thị</t>
  </si>
  <si>
    <t>Miền</t>
  </si>
  <si>
    <t xml:space="preserve"> Lê Thị Hồng  </t>
  </si>
  <si>
    <t>Mơ</t>
  </si>
  <si>
    <t xml:space="preserve"> Nguyễn Bằng</t>
  </si>
  <si>
    <t xml:space="preserve"> Đoàn Thị Hằng </t>
  </si>
  <si>
    <t>Nghĩa</t>
  </si>
  <si>
    <t xml:space="preserve"> Bùi Văn</t>
  </si>
  <si>
    <t xml:space="preserve"> Lê Thị Ánh</t>
  </si>
  <si>
    <t>Nguyệt</t>
  </si>
  <si>
    <t xml:space="preserve"> Lê Quý</t>
  </si>
  <si>
    <t>Nhâm</t>
  </si>
  <si>
    <t xml:space="preserve"> Nguyễn Thị Yến</t>
  </si>
  <si>
    <t xml:space="preserve"> Vũ Thị Hồng</t>
  </si>
  <si>
    <t xml:space="preserve"> Nguyễn Thị Kiều</t>
  </si>
  <si>
    <t xml:space="preserve"> Nguyễn Bá</t>
  </si>
  <si>
    <t>Pho</t>
  </si>
  <si>
    <t xml:space="preserve"> Mông Văn</t>
  </si>
  <si>
    <t xml:space="preserve"> Đào Quí </t>
  </si>
  <si>
    <t xml:space="preserve"> Dương Thị</t>
  </si>
  <si>
    <t xml:space="preserve"> Bùi Thị</t>
  </si>
  <si>
    <t>Loan</t>
  </si>
  <si>
    <t>Phòng số:23</t>
  </si>
  <si>
    <t>Địa điểm: B305</t>
  </si>
  <si>
    <t xml:space="preserve"> Nguyễn Mai</t>
  </si>
  <si>
    <t xml:space="preserve"> Mai Thị</t>
  </si>
  <si>
    <t xml:space="preserve"> Từ Hồng </t>
  </si>
  <si>
    <t xml:space="preserve"> Nguyễn Viết</t>
  </si>
  <si>
    <t xml:space="preserve"> Vi Thị Mai </t>
  </si>
  <si>
    <t>Quyên</t>
  </si>
  <si>
    <t xml:space="preserve"> Hà Thị Hoa</t>
  </si>
  <si>
    <t xml:space="preserve"> Ngô Văn </t>
  </si>
  <si>
    <t>Tân</t>
  </si>
  <si>
    <t xml:space="preserve"> Hoàng Thị Hồng</t>
  </si>
  <si>
    <t>Thắm</t>
  </si>
  <si>
    <t xml:space="preserve"> Vũ Quang</t>
  </si>
  <si>
    <t>Thanh</t>
  </si>
  <si>
    <t xml:space="preserve"> Tạ Thị Hải </t>
  </si>
  <si>
    <t xml:space="preserve"> Đặng Quang </t>
  </si>
  <si>
    <t xml:space="preserve"> Vũ Ngọc</t>
  </si>
  <si>
    <t xml:space="preserve"> Tống Thu </t>
  </si>
  <si>
    <t xml:space="preserve"> Phạm Thị Thu</t>
  </si>
  <si>
    <t>Thêu</t>
  </si>
  <si>
    <t>Thiêm</t>
  </si>
  <si>
    <t xml:space="preserve"> Đinh Hoàng </t>
  </si>
  <si>
    <t>Thiên</t>
  </si>
  <si>
    <t>Thiện</t>
  </si>
  <si>
    <t xml:space="preserve"> Trần Thị Kim </t>
  </si>
  <si>
    <t>Thoa</t>
  </si>
  <si>
    <t xml:space="preserve"> Nguyễn Diễm</t>
  </si>
  <si>
    <t>Phòng số:24</t>
  </si>
  <si>
    <t>Địa điểm: B306</t>
  </si>
  <si>
    <t xml:space="preserve"> Hảng A</t>
  </si>
  <si>
    <t>Tỉnh</t>
  </si>
  <si>
    <t>Toàn</t>
  </si>
  <si>
    <t xml:space="preserve"> Nguyễn Thuỷ </t>
  </si>
  <si>
    <t xml:space="preserve"> Liễu Linh </t>
  </si>
  <si>
    <t xml:space="preserve"> Lê Thùy</t>
  </si>
  <si>
    <t xml:space="preserve"> Đặng Văn </t>
  </si>
  <si>
    <t>Trường</t>
  </si>
  <si>
    <t xml:space="preserve"> Nguyễn Thị Ngọc</t>
  </si>
  <si>
    <t xml:space="preserve"> Phạm Đắc</t>
  </si>
  <si>
    <t xml:space="preserve"> Nguyễn Văn </t>
  </si>
  <si>
    <t xml:space="preserve"> Hoàng Đức</t>
  </si>
  <si>
    <t>Tuyên</t>
  </si>
  <si>
    <t xml:space="preserve"> Trịnh Thị ánh</t>
  </si>
  <si>
    <t xml:space="preserve"> Dương Thị </t>
  </si>
  <si>
    <t xml:space="preserve"> Trần Thị Thanh </t>
  </si>
  <si>
    <t xml:space="preserve"> Đặng Hồng </t>
  </si>
  <si>
    <t xml:space="preserve"> Thân Văn</t>
  </si>
  <si>
    <t>Vụ</t>
  </si>
  <si>
    <t>Vui</t>
  </si>
  <si>
    <t xml:space="preserve"> Hoàng Thảo </t>
  </si>
  <si>
    <t>Vy</t>
  </si>
  <si>
    <t>Xuân</t>
  </si>
  <si>
    <t xml:space="preserve">Nguyễn Như </t>
  </si>
  <si>
    <t>Nhu</t>
  </si>
  <si>
    <t>Phạm Thị Thu</t>
  </si>
  <si>
    <t xml:space="preserve">Trương Đăng </t>
  </si>
  <si>
    <t>Đỗ Thanh</t>
  </si>
  <si>
    <t>Điểm nói</t>
  </si>
  <si>
    <t>Điểm TBC</t>
  </si>
  <si>
    <t>Kết luận</t>
  </si>
  <si>
    <t>Điểm Đọc (30%)</t>
  </si>
  <si>
    <t>Điểm Nghe (20%)</t>
  </si>
  <si>
    <t>Điểm Viết (30%)</t>
  </si>
  <si>
    <t>Điểm nói
(20%)</t>
  </si>
  <si>
    <r>
      <t xml:space="preserve">TRƯỜNG ĐẠI HỌC KINH TẾ QUỐC DÂN
</t>
    </r>
    <r>
      <rPr>
        <b/>
        <sz val="10"/>
        <color indexed="8"/>
        <rFont val="Times New Roman"/>
        <family val="1"/>
      </rPr>
      <t>HỘI ĐỒNG KIỂM TRA CHUẨN ĐẦU RA NGOẠI NGỮ</t>
    </r>
  </si>
  <si>
    <t>Nghe</t>
  </si>
  <si>
    <t>Đọc</t>
  </si>
  <si>
    <t>Viết</t>
  </si>
  <si>
    <t>Nói</t>
  </si>
  <si>
    <t>TBC</t>
  </si>
  <si>
    <t>Trần Thu</t>
  </si>
  <si>
    <r>
      <t xml:space="preserve">TRƯỜNG ĐẠI HỌC KINH TẾ QUỐC DÂN
</t>
    </r>
    <r>
      <rPr>
        <b/>
        <sz val="9"/>
        <color indexed="8"/>
        <rFont val="Times New Roman"/>
        <family val="1"/>
      </rPr>
      <t>HỘI ĐỒNG KIỂM TRA CHUẨN ĐẦU RA NGOẠI NGỮ
-----------------------------------------------------</t>
    </r>
  </si>
  <si>
    <t>KẾT QUẢ KIỂM TRA CHUẨN ĐẦU RA TIẾNG ANH (CTTT) ĐỢT THÁNG  5/2017</t>
  </si>
  <si>
    <t>KẾT QUẢ KIỂM TRA CHUẨN ĐẦU RA TIẾNG ANH (NNA) ĐỢT THÁNG  5/2017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</si>
</sst>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.5"/>
      <color indexed="8"/>
      <name val="Times New Roman"/>
      <family val="1"/>
    </font>
    <font>
      <b/>
      <sz val="11"/>
      <color indexed="8"/>
      <name val="Times New Roman"/>
      <family val="1"/>
    </font>
    <font>
      <sz val="11.5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.5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.5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.5"/>
      <color theme="1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>
        <color indexed="63"/>
      </bottom>
    </border>
    <border>
      <left style="thin">
        <color indexed="8"/>
      </left>
      <right>
        <color indexed="17"/>
      </right>
      <top style="thin">
        <color indexed="8"/>
      </top>
      <bottom>
        <color indexed="17"/>
      </bottom>
    </border>
    <border>
      <left style="thin">
        <color indexed="8"/>
      </left>
      <right>
        <color indexed="17"/>
      </right>
      <top>
        <color indexed="17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17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17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95">
    <xf numFmtId="0" fontId="0" fillId="0" borderId="0" xfId="0" applyFont="1" applyAlignment="1">
      <alignment/>
    </xf>
    <xf numFmtId="0" fontId="2" fillId="0" borderId="0" xfId="56" applyNumberFormat="1" applyFont="1" applyFill="1" applyBorder="1" applyAlignment="1" applyProtection="1">
      <alignment/>
      <protection/>
    </xf>
    <xf numFmtId="0" fontId="4" fillId="0" borderId="0" xfId="56" applyNumberFormat="1" applyFont="1" applyFill="1" applyBorder="1" applyAlignment="1" applyProtection="1">
      <alignment horizontal="center" vertical="center" wrapText="1"/>
      <protection/>
    </xf>
    <xf numFmtId="0" fontId="8" fillId="0" borderId="10" xfId="56" applyNumberFormat="1" applyFont="1" applyFill="1" applyBorder="1" applyAlignment="1" applyProtection="1">
      <alignment horizontal="center" vertical="center"/>
      <protection/>
    </xf>
    <xf numFmtId="0" fontId="56" fillId="0" borderId="10" xfId="0" applyFont="1" applyBorder="1" applyAlignment="1">
      <alignment horizontal="center" vertical="center"/>
    </xf>
    <xf numFmtId="0" fontId="8" fillId="0" borderId="10" xfId="56" applyNumberFormat="1" applyFont="1" applyFill="1" applyBorder="1" applyAlignment="1" applyProtection="1">
      <alignment horizontal="center" vertical="center" shrinkToFit="1"/>
      <protection/>
    </xf>
    <xf numFmtId="0" fontId="9" fillId="0" borderId="10" xfId="56" applyNumberFormat="1" applyFont="1" applyFill="1" applyBorder="1" applyAlignment="1" applyProtection="1">
      <alignment vertical="center" shrinkToFit="1"/>
      <protection/>
    </xf>
    <xf numFmtId="0" fontId="2" fillId="0" borderId="0" xfId="56">
      <alignment/>
      <protection/>
    </xf>
    <xf numFmtId="164" fontId="10" fillId="0" borderId="0" xfId="56" applyNumberFormat="1" applyFont="1" applyFill="1" applyBorder="1" applyAlignment="1" applyProtection="1">
      <alignment horizontal="center"/>
      <protection/>
    </xf>
    <xf numFmtId="0" fontId="10" fillId="0" borderId="0" xfId="56" applyNumberFormat="1" applyFont="1" applyFill="1" applyBorder="1" applyAlignment="1" applyProtection="1">
      <alignment horizontal="center"/>
      <protection/>
    </xf>
    <xf numFmtId="0" fontId="4" fillId="0" borderId="0" xfId="56" applyNumberFormat="1" applyFont="1" applyFill="1" applyBorder="1" applyAlignment="1" applyProtection="1">
      <alignment vertical="center"/>
      <protection/>
    </xf>
    <xf numFmtId="0" fontId="4" fillId="0" borderId="10" xfId="56" applyNumberFormat="1" applyFont="1" applyFill="1" applyBorder="1" applyAlignment="1" applyProtection="1">
      <alignment horizontal="center" vertical="center" wrapText="1"/>
      <protection/>
    </xf>
    <xf numFmtId="0" fontId="11" fillId="0" borderId="0" xfId="56" applyNumberFormat="1" applyFont="1" applyFill="1" applyBorder="1" applyAlignment="1" applyProtection="1">
      <alignment/>
      <protection/>
    </xf>
    <xf numFmtId="0" fontId="57" fillId="0" borderId="10" xfId="0" applyFont="1" applyBorder="1" applyAlignment="1">
      <alignment horizontal="center" vertical="center"/>
    </xf>
    <xf numFmtId="0" fontId="11" fillId="0" borderId="0" xfId="56" applyFont="1">
      <alignment/>
      <protection/>
    </xf>
    <xf numFmtId="0" fontId="58" fillId="0" borderId="10" xfId="0" applyFont="1" applyBorder="1" applyAlignment="1">
      <alignment/>
    </xf>
    <xf numFmtId="164" fontId="10" fillId="0" borderId="0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 vertical="center"/>
      <protection/>
    </xf>
    <xf numFmtId="0" fontId="6" fillId="0" borderId="10" xfId="56" applyNumberFormat="1" applyFont="1" applyFill="1" applyBorder="1" applyAlignment="1" applyProtection="1">
      <alignment horizontal="center" vertical="center" wrapText="1"/>
      <protection/>
    </xf>
    <xf numFmtId="0" fontId="59" fillId="0" borderId="10" xfId="0" applyFont="1" applyBorder="1" applyAlignment="1">
      <alignment horizontal="center" vertical="center"/>
    </xf>
    <xf numFmtId="0" fontId="3" fillId="0" borderId="10" xfId="56" applyNumberFormat="1" applyFont="1" applyFill="1" applyBorder="1" applyAlignment="1" applyProtection="1">
      <alignment vertical="center" shrinkToFit="1"/>
      <protection/>
    </xf>
    <xf numFmtId="0" fontId="3" fillId="0" borderId="10" xfId="56" applyNumberFormat="1" applyFont="1" applyFill="1" applyBorder="1" applyAlignment="1" applyProtection="1">
      <alignment shrinkToFit="1"/>
      <protection/>
    </xf>
    <xf numFmtId="164" fontId="11" fillId="0" borderId="0" xfId="56" applyNumberFormat="1" applyFont="1" applyFill="1" applyBorder="1" applyAlignment="1" applyProtection="1">
      <alignment/>
      <protection/>
    </xf>
    <xf numFmtId="164" fontId="11" fillId="0" borderId="0" xfId="56" applyNumberFormat="1" applyFont="1">
      <alignment/>
      <protection/>
    </xf>
    <xf numFmtId="164" fontId="10" fillId="0" borderId="0" xfId="56" applyNumberFormat="1" applyFont="1" applyAlignment="1">
      <alignment horizontal="center"/>
      <protection/>
    </xf>
    <xf numFmtId="0" fontId="10" fillId="0" borderId="0" xfId="56" applyFont="1" applyAlignment="1">
      <alignment horizontal="center"/>
      <protection/>
    </xf>
    <xf numFmtId="164" fontId="3" fillId="0" borderId="10" xfId="56" applyNumberFormat="1" applyFont="1" applyFill="1" applyBorder="1" applyAlignment="1" applyProtection="1">
      <alignment horizontal="center"/>
      <protection/>
    </xf>
    <xf numFmtId="0" fontId="12" fillId="0" borderId="10" xfId="0" applyFont="1" applyBorder="1" applyAlignment="1">
      <alignment horizontal="center" vertical="center" wrapText="1"/>
    </xf>
    <xf numFmtId="164" fontId="3" fillId="0" borderId="10" xfId="56" applyNumberFormat="1" applyFont="1" applyFill="1" applyBorder="1" applyAlignment="1" applyProtection="1">
      <alignment horizontal="center" vertical="center" wrapText="1"/>
      <protection/>
    </xf>
    <xf numFmtId="165" fontId="2" fillId="33" borderId="0" xfId="56" applyNumberFormat="1" applyFont="1" applyFill="1" applyBorder="1" applyAlignment="1" applyProtection="1">
      <alignment horizontal="center"/>
      <protection/>
    </xf>
    <xf numFmtId="0" fontId="2" fillId="33" borderId="0" xfId="56" applyNumberFormat="1" applyFont="1" applyFill="1" applyBorder="1" applyAlignment="1" applyProtection="1">
      <alignment/>
      <protection/>
    </xf>
    <xf numFmtId="0" fontId="8" fillId="33" borderId="10" xfId="56" applyNumberFormat="1" applyFont="1" applyFill="1" applyBorder="1" applyAlignment="1" applyProtection="1">
      <alignment horizontal="center" vertical="center"/>
      <protection/>
    </xf>
    <xf numFmtId="0" fontId="60" fillId="33" borderId="10" xfId="0" applyFont="1" applyFill="1" applyBorder="1" applyAlignment="1">
      <alignment horizontal="center" vertical="center"/>
    </xf>
    <xf numFmtId="0" fontId="8" fillId="33" borderId="10" xfId="56" applyNumberFormat="1" applyFont="1" applyFill="1" applyBorder="1" applyAlignment="1" applyProtection="1">
      <alignment horizontal="center" vertical="center" shrinkToFit="1"/>
      <protection/>
    </xf>
    <xf numFmtId="0" fontId="8" fillId="33" borderId="10" xfId="56" applyNumberFormat="1" applyFont="1" applyFill="1" applyBorder="1" applyAlignment="1" applyProtection="1">
      <alignment vertical="center" shrinkToFit="1"/>
      <protection/>
    </xf>
    <xf numFmtId="165" fontId="11" fillId="33" borderId="10" xfId="42" applyNumberFormat="1" applyFont="1" applyFill="1" applyBorder="1" applyAlignment="1">
      <alignment horizontal="center" vertical="center"/>
    </xf>
    <xf numFmtId="165" fontId="11" fillId="33" borderId="10" xfId="56" applyNumberFormat="1" applyFont="1" applyFill="1" applyBorder="1" applyAlignment="1">
      <alignment horizontal="center" vertical="center"/>
      <protection/>
    </xf>
    <xf numFmtId="0" fontId="11" fillId="33" borderId="10" xfId="56" applyNumberFormat="1" applyFont="1" applyFill="1" applyBorder="1" applyAlignment="1" applyProtection="1">
      <alignment horizontal="center" vertical="center"/>
      <protection/>
    </xf>
    <xf numFmtId="0" fontId="13" fillId="0" borderId="0" xfId="56" applyFont="1">
      <alignment/>
      <protection/>
    </xf>
    <xf numFmtId="0" fontId="13" fillId="0" borderId="0" xfId="56" applyFont="1" applyBorder="1">
      <alignment/>
      <protection/>
    </xf>
    <xf numFmtId="0" fontId="56" fillId="33" borderId="10" xfId="0" applyFont="1" applyFill="1" applyBorder="1" applyAlignment="1">
      <alignment horizontal="center" vertical="center"/>
    </xf>
    <xf numFmtId="0" fontId="9" fillId="33" borderId="10" xfId="56" applyNumberFormat="1" applyFont="1" applyFill="1" applyBorder="1" applyAlignment="1" applyProtection="1">
      <alignment vertical="center" shrinkToFit="1"/>
      <protection/>
    </xf>
    <xf numFmtId="0" fontId="2" fillId="33" borderId="0" xfId="56" applyNumberFormat="1" applyFont="1" applyFill="1" applyBorder="1" applyAlignment="1" applyProtection="1">
      <alignment horizontal="center"/>
      <protection/>
    </xf>
    <xf numFmtId="165" fontId="11" fillId="33" borderId="10" xfId="56" applyNumberFormat="1" applyFont="1" applyFill="1" applyBorder="1" applyAlignment="1" applyProtection="1">
      <alignment horizontal="center" vertical="center"/>
      <protection/>
    </xf>
    <xf numFmtId="165" fontId="11" fillId="33" borderId="10" xfId="42" applyNumberFormat="1" applyFont="1" applyFill="1" applyBorder="1" applyAlignment="1" applyProtection="1">
      <alignment horizontal="center" vertical="center"/>
      <protection/>
    </xf>
    <xf numFmtId="0" fontId="3" fillId="0" borderId="0" xfId="56" applyNumberFormat="1" applyFont="1" applyFill="1" applyBorder="1" applyAlignment="1" applyProtection="1">
      <alignment horizontal="center" vertical="center" wrapText="1"/>
      <protection/>
    </xf>
    <xf numFmtId="0" fontId="7" fillId="0" borderId="10" xfId="56" applyNumberFormat="1" applyFont="1" applyFill="1" applyBorder="1" applyAlignment="1" applyProtection="1">
      <alignment horizontal="center" vertical="center" wrapText="1"/>
      <protection/>
    </xf>
    <xf numFmtId="0" fontId="2" fillId="0" borderId="0" xfId="56" applyNumberFormat="1" applyFont="1" applyFill="1" applyBorder="1" applyAlignment="1" applyProtection="1">
      <alignment horizontal="center"/>
      <protection/>
    </xf>
    <xf numFmtId="0" fontId="57" fillId="34" borderId="10" xfId="0" applyFont="1" applyFill="1" applyBorder="1" applyAlignment="1">
      <alignment horizontal="center" vertical="center"/>
    </xf>
    <xf numFmtId="0" fontId="2" fillId="0" borderId="10" xfId="56" applyBorder="1" applyAlignment="1">
      <alignment horizontal="center"/>
      <protection/>
    </xf>
    <xf numFmtId="0" fontId="2" fillId="0" borderId="0" xfId="56" applyAlignment="1">
      <alignment horizontal="center"/>
      <protection/>
    </xf>
    <xf numFmtId="0" fontId="2" fillId="0" borderId="0" xfId="56" applyNumberFormat="1" applyFont="1" applyFill="1" applyBorder="1" applyAlignment="1" applyProtection="1">
      <alignment vertical="center"/>
      <protection/>
    </xf>
    <xf numFmtId="0" fontId="2" fillId="0" borderId="0" xfId="56" applyNumberFormat="1" applyFont="1" applyFill="1" applyBorder="1" applyAlignment="1" applyProtection="1">
      <alignment horizontal="center" vertical="center"/>
      <protection/>
    </xf>
    <xf numFmtId="0" fontId="4" fillId="0" borderId="10" xfId="56" applyNumberFormat="1" applyFont="1" applyFill="1" applyBorder="1" applyAlignment="1" applyProtection="1">
      <alignment horizontal="center" vertical="center"/>
      <protection/>
    </xf>
    <xf numFmtId="0" fontId="4" fillId="0" borderId="0" xfId="56" applyNumberFormat="1" applyFont="1" applyFill="1" applyBorder="1" applyAlignment="1" applyProtection="1">
      <alignment horizontal="center" vertical="center"/>
      <protection/>
    </xf>
    <xf numFmtId="0" fontId="2" fillId="0" borderId="10" xfId="56" applyBorder="1" applyAlignment="1">
      <alignment horizontal="center" vertical="center"/>
      <protection/>
    </xf>
    <xf numFmtId="0" fontId="2" fillId="0" borderId="0" xfId="56" applyAlignment="1">
      <alignment vertical="center"/>
      <protection/>
    </xf>
    <xf numFmtId="164" fontId="2" fillId="0" borderId="0" xfId="56" applyNumberFormat="1" applyFont="1" applyFill="1" applyBorder="1" applyAlignment="1" applyProtection="1">
      <alignment vertical="center"/>
      <protection/>
    </xf>
    <xf numFmtId="0" fontId="2" fillId="0" borderId="0" xfId="56" applyAlignment="1">
      <alignment horizontal="center" vertical="center"/>
      <protection/>
    </xf>
    <xf numFmtId="0" fontId="11" fillId="33" borderId="0" xfId="56" applyNumberFormat="1" applyFont="1" applyFill="1" applyBorder="1" applyAlignment="1" applyProtection="1">
      <alignment horizontal="center" vertical="center"/>
      <protection/>
    </xf>
    <xf numFmtId="0" fontId="11" fillId="33" borderId="0" xfId="56" applyNumberFormat="1" applyFont="1" applyFill="1" applyBorder="1" applyAlignment="1" applyProtection="1">
      <alignment vertical="center"/>
      <protection/>
    </xf>
    <xf numFmtId="165" fontId="11" fillId="33" borderId="0" xfId="56" applyNumberFormat="1" applyFont="1" applyFill="1" applyBorder="1" applyAlignment="1" applyProtection="1">
      <alignment horizontal="center" vertical="center"/>
      <protection/>
    </xf>
    <xf numFmtId="0" fontId="14" fillId="0" borderId="0" xfId="56" applyNumberFormat="1" applyFont="1" applyFill="1" applyBorder="1" applyAlignment="1" applyProtection="1">
      <alignment vertical="center" wrapText="1"/>
      <protection/>
    </xf>
    <xf numFmtId="0" fontId="14" fillId="33" borderId="10" xfId="56" applyNumberFormat="1" applyFont="1" applyFill="1" applyBorder="1" applyAlignment="1" applyProtection="1">
      <alignment horizontal="center" vertical="center" wrapText="1"/>
      <protection/>
    </xf>
    <xf numFmtId="0" fontId="11" fillId="33" borderId="10" xfId="56" applyNumberFormat="1" applyFont="1" applyFill="1" applyBorder="1" applyAlignment="1" applyProtection="1">
      <alignment horizontal="center" vertical="center" shrinkToFit="1"/>
      <protection/>
    </xf>
    <xf numFmtId="0" fontId="11" fillId="33" borderId="10" xfId="56" applyNumberFormat="1" applyFont="1" applyFill="1" applyBorder="1" applyAlignment="1" applyProtection="1">
      <alignment vertical="center" shrinkToFit="1"/>
      <protection/>
    </xf>
    <xf numFmtId="0" fontId="14" fillId="33" borderId="10" xfId="56" applyNumberFormat="1" applyFont="1" applyFill="1" applyBorder="1" applyAlignment="1" applyProtection="1">
      <alignment vertical="center"/>
      <protection/>
    </xf>
    <xf numFmtId="0" fontId="14" fillId="33" borderId="10" xfId="56" applyNumberFormat="1" applyFont="1" applyFill="1" applyBorder="1" applyAlignment="1" applyProtection="1">
      <alignment horizontal="center" vertical="center"/>
      <protection/>
    </xf>
    <xf numFmtId="0" fontId="14" fillId="0" borderId="10" xfId="56" applyNumberFormat="1" applyFont="1" applyFill="1" applyBorder="1" applyAlignment="1" applyProtection="1">
      <alignment horizontal="center" vertical="center" wrapText="1"/>
      <protection/>
    </xf>
    <xf numFmtId="0" fontId="15" fillId="0" borderId="0" xfId="56" applyNumberFormat="1" applyFont="1" applyFill="1" applyBorder="1" applyAlignment="1" applyProtection="1">
      <alignment/>
      <protection/>
    </xf>
    <xf numFmtId="0" fontId="7" fillId="0" borderId="0" xfId="56" applyNumberFormat="1" applyFont="1" applyFill="1" applyBorder="1" applyAlignment="1" applyProtection="1">
      <alignment horizontal="center" vertical="center" wrapText="1"/>
      <protection/>
    </xf>
    <xf numFmtId="0" fontId="15" fillId="0" borderId="0" xfId="56" applyNumberFormat="1" applyFont="1" applyFill="1" applyBorder="1" applyAlignment="1" applyProtection="1">
      <alignment horizontal="center"/>
      <protection/>
    </xf>
    <xf numFmtId="0" fontId="9" fillId="0" borderId="10" xfId="56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9" fillId="0" borderId="10" xfId="56" applyNumberFormat="1" applyFont="1" applyFill="1" applyBorder="1" applyAlignment="1" applyProtection="1">
      <alignment horizontal="center" vertical="center" shrinkToFit="1"/>
      <protection/>
    </xf>
    <xf numFmtId="0" fontId="9" fillId="0" borderId="10" xfId="56" applyNumberFormat="1" applyFont="1" applyFill="1" applyBorder="1" applyAlignment="1" applyProtection="1">
      <alignment shrinkToFit="1"/>
      <protection/>
    </xf>
    <xf numFmtId="164" fontId="9" fillId="0" borderId="10" xfId="56" applyNumberFormat="1" applyFont="1" applyFill="1" applyBorder="1" applyAlignment="1" applyProtection="1">
      <alignment horizontal="center"/>
      <protection/>
    </xf>
    <xf numFmtId="0" fontId="16" fillId="0" borderId="10" xfId="0" applyFont="1" applyBorder="1" applyAlignment="1">
      <alignment horizontal="center" vertical="center" wrapText="1"/>
    </xf>
    <xf numFmtId="164" fontId="9" fillId="0" borderId="11" xfId="56" applyNumberFormat="1" applyFont="1" applyFill="1" applyBorder="1" applyAlignment="1" applyProtection="1">
      <alignment horizontal="center"/>
      <protection/>
    </xf>
    <xf numFmtId="0" fontId="58" fillId="34" borderId="10" xfId="0" applyFont="1" applyFill="1" applyBorder="1" applyAlignment="1">
      <alignment horizontal="center" vertical="center"/>
    </xf>
    <xf numFmtId="0" fontId="15" fillId="0" borderId="10" xfId="56" applyFont="1" applyBorder="1" applyAlignment="1">
      <alignment horizontal="center"/>
      <protection/>
    </xf>
    <xf numFmtId="0" fontId="58" fillId="0" borderId="10" xfId="0" applyFont="1" applyBorder="1" applyAlignment="1">
      <alignment horizontal="center" vertical="center"/>
    </xf>
    <xf numFmtId="0" fontId="15" fillId="0" borderId="0" xfId="56" applyFont="1">
      <alignment/>
      <protection/>
    </xf>
    <xf numFmtId="164" fontId="15" fillId="0" borderId="0" xfId="56" applyNumberFormat="1" applyFont="1" applyFill="1" applyBorder="1" applyAlignment="1" applyProtection="1">
      <alignment horizontal="center"/>
      <protection/>
    </xf>
    <xf numFmtId="0" fontId="15" fillId="0" borderId="0" xfId="56" applyFont="1" applyAlignment="1">
      <alignment horizontal="center"/>
      <protection/>
    </xf>
    <xf numFmtId="164" fontId="15" fillId="0" borderId="0" xfId="56" applyNumberFormat="1" applyFont="1" applyFill="1" applyBorder="1" applyAlignment="1" applyProtection="1">
      <alignment/>
      <protection/>
    </xf>
    <xf numFmtId="164" fontId="9" fillId="0" borderId="0" xfId="56" applyNumberFormat="1" applyFont="1" applyFill="1" applyBorder="1" applyAlignment="1" applyProtection="1">
      <alignment horizontal="center"/>
      <protection/>
    </xf>
    <xf numFmtId="0" fontId="9" fillId="0" borderId="0" xfId="56" applyNumberFormat="1" applyFont="1" applyFill="1" applyBorder="1" applyAlignment="1" applyProtection="1">
      <alignment/>
      <protection/>
    </xf>
    <xf numFmtId="0" fontId="9" fillId="0" borderId="0" xfId="56" applyFont="1">
      <alignment/>
      <protection/>
    </xf>
    <xf numFmtId="0" fontId="58" fillId="0" borderId="10" xfId="0" applyFont="1" applyBorder="1" applyAlignment="1">
      <alignment horizontal="left" vertical="center"/>
    </xf>
    <xf numFmtId="164" fontId="9" fillId="0" borderId="0" xfId="56" applyNumberFormat="1" applyFont="1" applyFill="1" applyBorder="1" applyAlignment="1" applyProtection="1">
      <alignment/>
      <protection/>
    </xf>
    <xf numFmtId="0" fontId="17" fillId="0" borderId="0" xfId="56" applyNumberFormat="1" applyFont="1" applyFill="1" applyBorder="1" applyAlignment="1" applyProtection="1">
      <alignment/>
      <protection/>
    </xf>
    <xf numFmtId="0" fontId="17" fillId="0" borderId="0" xfId="56" applyNumberFormat="1" applyFont="1" applyFill="1" applyBorder="1" applyAlignment="1" applyProtection="1">
      <alignment vertical="center"/>
      <protection/>
    </xf>
    <xf numFmtId="0" fontId="18" fillId="0" borderId="0" xfId="56" applyNumberFormat="1" applyFont="1" applyFill="1" applyBorder="1" applyAlignment="1" applyProtection="1">
      <alignment vertical="center"/>
      <protection/>
    </xf>
    <xf numFmtId="164" fontId="17" fillId="0" borderId="0" xfId="56" applyNumberFormat="1" applyFont="1" applyFill="1" applyBorder="1" applyAlignment="1" applyProtection="1">
      <alignment horizontal="center"/>
      <protection/>
    </xf>
    <xf numFmtId="164" fontId="17" fillId="0" borderId="0" xfId="56" applyNumberFormat="1" applyFont="1" applyFill="1" applyBorder="1" applyAlignment="1" applyProtection="1">
      <alignment/>
      <protection/>
    </xf>
    <xf numFmtId="0" fontId="17" fillId="0" borderId="0" xfId="56" applyNumberFormat="1" applyFont="1" applyFill="1" applyBorder="1" applyAlignment="1" applyProtection="1">
      <alignment horizontal="center"/>
      <protection/>
    </xf>
    <xf numFmtId="0" fontId="19" fillId="0" borderId="0" xfId="56" applyNumberFormat="1" applyFont="1" applyFill="1" applyBorder="1" applyAlignment="1" applyProtection="1">
      <alignment/>
      <protection/>
    </xf>
    <xf numFmtId="0" fontId="19" fillId="0" borderId="0" xfId="56" applyNumberFormat="1" applyFont="1" applyFill="1" applyBorder="1" applyAlignment="1" applyProtection="1">
      <alignment horizontal="center"/>
      <protection/>
    </xf>
    <xf numFmtId="0" fontId="18" fillId="0" borderId="10" xfId="56" applyNumberFormat="1" applyFont="1" applyFill="1" applyBorder="1" applyAlignment="1" applyProtection="1">
      <alignment horizontal="center" vertical="center" wrapText="1"/>
      <protection/>
    </xf>
    <xf numFmtId="0" fontId="17" fillId="0" borderId="10" xfId="56" applyNumberFormat="1" applyFont="1" applyFill="1" applyBorder="1" applyAlignment="1" applyProtection="1">
      <alignment horizontal="center" vertical="center"/>
      <protection/>
    </xf>
    <xf numFmtId="0" fontId="61" fillId="0" borderId="10" xfId="0" applyFont="1" applyBorder="1" applyAlignment="1">
      <alignment horizontal="center" vertical="center"/>
    </xf>
    <xf numFmtId="0" fontId="17" fillId="0" borderId="10" xfId="56" applyNumberFormat="1" applyFont="1" applyFill="1" applyBorder="1" applyAlignment="1" applyProtection="1">
      <alignment horizontal="center" vertical="center" shrinkToFit="1"/>
      <protection/>
    </xf>
    <xf numFmtId="0" fontId="17" fillId="0" borderId="10" xfId="56" applyNumberFormat="1" applyFont="1" applyFill="1" applyBorder="1" applyAlignment="1" applyProtection="1">
      <alignment vertical="center" shrinkToFit="1"/>
      <protection/>
    </xf>
    <xf numFmtId="0" fontId="17" fillId="0" borderId="10" xfId="56" applyNumberFormat="1" applyFont="1" applyFill="1" applyBorder="1" applyAlignment="1" applyProtection="1">
      <alignment shrinkToFit="1"/>
      <protection/>
    </xf>
    <xf numFmtId="164" fontId="17" fillId="0" borderId="10" xfId="56" applyNumberFormat="1" applyFont="1" applyBorder="1" applyAlignment="1">
      <alignment horizontal="center"/>
      <protection/>
    </xf>
    <xf numFmtId="0" fontId="20" fillId="0" borderId="10" xfId="0" applyFont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/>
    </xf>
    <xf numFmtId="0" fontId="17" fillId="0" borderId="0" xfId="56" applyFont="1">
      <alignment/>
      <protection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left" vertical="center"/>
    </xf>
    <xf numFmtId="0" fontId="17" fillId="33" borderId="10" xfId="56" applyNumberFormat="1" applyFont="1" applyFill="1" applyBorder="1" applyAlignment="1" applyProtection="1">
      <alignment horizontal="center" vertical="center"/>
      <protection/>
    </xf>
    <xf numFmtId="0" fontId="61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/>
    </xf>
    <xf numFmtId="0" fontId="61" fillId="33" borderId="10" xfId="0" applyFont="1" applyFill="1" applyBorder="1" applyAlignment="1">
      <alignment horizontal="left" vertical="center"/>
    </xf>
    <xf numFmtId="164" fontId="17" fillId="33" borderId="10" xfId="56" applyNumberFormat="1" applyFont="1" applyFill="1" applyBorder="1" applyAlignment="1">
      <alignment horizontal="center"/>
      <protection/>
    </xf>
    <xf numFmtId="0" fontId="20" fillId="33" borderId="10" xfId="0" applyFont="1" applyFill="1" applyBorder="1" applyAlignment="1">
      <alignment horizontal="center" vertical="center" wrapText="1"/>
    </xf>
    <xf numFmtId="0" fontId="17" fillId="33" borderId="0" xfId="56" applyFont="1" applyFill="1">
      <alignment/>
      <protection/>
    </xf>
    <xf numFmtId="0" fontId="17" fillId="33" borderId="10" xfId="0" applyNumberFormat="1" applyFont="1" applyFill="1" applyBorder="1" applyAlignment="1" applyProtection="1">
      <alignment shrinkToFit="1"/>
      <protection/>
    </xf>
    <xf numFmtId="164" fontId="17" fillId="0" borderId="0" xfId="56" applyNumberFormat="1" applyFont="1" applyAlignment="1">
      <alignment horizontal="center"/>
      <protection/>
    </xf>
    <xf numFmtId="164" fontId="17" fillId="0" borderId="0" xfId="56" applyNumberFormat="1" applyFont="1">
      <alignment/>
      <protection/>
    </xf>
    <xf numFmtId="0" fontId="17" fillId="0" borderId="0" xfId="56" applyFont="1" applyAlignment="1">
      <alignment horizontal="center"/>
      <protection/>
    </xf>
    <xf numFmtId="0" fontId="19" fillId="0" borderId="0" xfId="56" applyFont="1">
      <alignment/>
      <protection/>
    </xf>
    <xf numFmtId="0" fontId="19" fillId="0" borderId="0" xfId="56" applyFont="1" applyAlignment="1">
      <alignment horizontal="center"/>
      <protection/>
    </xf>
    <xf numFmtId="165" fontId="2" fillId="33" borderId="0" xfId="56" applyNumberFormat="1" applyFont="1" applyFill="1" applyBorder="1" applyAlignment="1" applyProtection="1">
      <alignment horizontal="center" vertical="center"/>
      <protection/>
    </xf>
    <xf numFmtId="0" fontId="2" fillId="0" borderId="10" xfId="56" applyFont="1" applyBorder="1" applyAlignment="1">
      <alignment horizontal="center" vertical="center"/>
      <protection/>
    </xf>
    <xf numFmtId="165" fontId="2" fillId="33" borderId="10" xfId="56" applyNumberFormat="1" applyFont="1" applyFill="1" applyBorder="1" applyAlignment="1" applyProtection="1">
      <alignment horizontal="center" vertical="center"/>
      <protection/>
    </xf>
    <xf numFmtId="0" fontId="7" fillId="0" borderId="0" xfId="56" applyNumberFormat="1" applyFont="1" applyFill="1" applyBorder="1" applyAlignment="1" applyProtection="1">
      <alignment horizontal="center" vertical="center" wrapText="1"/>
      <protection/>
    </xf>
    <xf numFmtId="0" fontId="7" fillId="0" borderId="12" xfId="56" applyNumberFormat="1" applyFont="1" applyFill="1" applyBorder="1" applyAlignment="1" applyProtection="1">
      <alignment horizontal="center" vertical="center" wrapText="1"/>
      <protection/>
    </xf>
    <xf numFmtId="0" fontId="7" fillId="0" borderId="13" xfId="56" applyNumberFormat="1" applyFont="1" applyFill="1" applyBorder="1" applyAlignment="1" applyProtection="1">
      <alignment horizontal="center" vertical="center" wrapText="1"/>
      <protection/>
    </xf>
    <xf numFmtId="164" fontId="7" fillId="0" borderId="10" xfId="56" applyNumberFormat="1" applyFont="1" applyFill="1" applyBorder="1" applyAlignment="1" applyProtection="1">
      <alignment horizontal="center" vertical="center" wrapText="1"/>
      <protection/>
    </xf>
    <xf numFmtId="0" fontId="7" fillId="0" borderId="14" xfId="56" applyNumberFormat="1" applyFont="1" applyFill="1" applyBorder="1" applyAlignment="1" applyProtection="1">
      <alignment horizontal="left" vertical="center"/>
      <protection/>
    </xf>
    <xf numFmtId="0" fontId="7" fillId="0" borderId="0" xfId="56" applyNumberFormat="1" applyFont="1" applyFill="1" applyBorder="1" applyAlignment="1" applyProtection="1">
      <alignment horizontal="left" vertical="center"/>
      <protection/>
    </xf>
    <xf numFmtId="0" fontId="7" fillId="0" borderId="15" xfId="56" applyNumberFormat="1" applyFont="1" applyFill="1" applyBorder="1" applyAlignment="1" applyProtection="1">
      <alignment vertical="center"/>
      <protection/>
    </xf>
    <xf numFmtId="0" fontId="7" fillId="0" borderId="16" xfId="56" applyNumberFormat="1" applyFont="1" applyFill="1" applyBorder="1" applyAlignment="1" applyProtection="1">
      <alignment vertical="center"/>
      <protection/>
    </xf>
    <xf numFmtId="0" fontId="9" fillId="0" borderId="0" xfId="56" applyNumberFormat="1" applyFont="1" applyFill="1" applyBorder="1" applyAlignment="1" applyProtection="1">
      <alignment horizontal="center" vertical="center" wrapText="1"/>
      <protection/>
    </xf>
    <xf numFmtId="164" fontId="9" fillId="0" borderId="0" xfId="56" applyNumberFormat="1" applyFont="1" applyFill="1" applyBorder="1" applyAlignment="1" applyProtection="1">
      <alignment horizontal="center"/>
      <protection/>
    </xf>
    <xf numFmtId="0" fontId="7" fillId="0" borderId="15" xfId="56" applyNumberFormat="1" applyFont="1" applyFill="1" applyBorder="1" applyAlignment="1" applyProtection="1">
      <alignment horizontal="center" vertical="center" wrapText="1"/>
      <protection/>
    </xf>
    <xf numFmtId="0" fontId="7" fillId="0" borderId="16" xfId="56" applyNumberFormat="1" applyFont="1" applyFill="1" applyBorder="1" applyAlignment="1" applyProtection="1">
      <alignment horizontal="center" vertical="center" wrapText="1"/>
      <protection/>
    </xf>
    <xf numFmtId="0" fontId="7" fillId="0" borderId="17" xfId="56" applyNumberFormat="1" applyFont="1" applyFill="1" applyBorder="1" applyAlignment="1" applyProtection="1">
      <alignment horizontal="center" vertical="center"/>
      <protection/>
    </xf>
    <xf numFmtId="0" fontId="7" fillId="0" borderId="18" xfId="56" applyNumberFormat="1" applyFont="1" applyFill="1" applyBorder="1" applyAlignment="1" applyProtection="1">
      <alignment horizontal="center" vertical="center"/>
      <protection/>
    </xf>
    <xf numFmtId="0" fontId="7" fillId="0" borderId="17" xfId="56" applyNumberFormat="1" applyFont="1" applyFill="1" applyBorder="1" applyAlignment="1" applyProtection="1">
      <alignment horizontal="center" vertical="center" wrapText="1"/>
      <protection/>
    </xf>
    <xf numFmtId="0" fontId="3" fillId="0" borderId="0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56" applyNumberFormat="1" applyFont="1" applyFill="1" applyBorder="1" applyAlignment="1" applyProtection="1">
      <alignment horizontal="left" vertical="center"/>
      <protection/>
    </xf>
    <xf numFmtId="0" fontId="6" fillId="0" borderId="15" xfId="56" applyNumberFormat="1" applyFont="1" applyFill="1" applyBorder="1" applyAlignment="1" applyProtection="1">
      <alignment horizontal="center" vertical="center"/>
      <protection/>
    </xf>
    <xf numFmtId="0" fontId="6" fillId="0" borderId="19" xfId="56" applyNumberFormat="1" applyFont="1" applyFill="1" applyBorder="1" applyAlignment="1" applyProtection="1">
      <alignment horizontal="center" vertical="center"/>
      <protection/>
    </xf>
    <xf numFmtId="0" fontId="6" fillId="0" borderId="15" xfId="56" applyNumberFormat="1" applyFont="1" applyFill="1" applyBorder="1" applyAlignment="1" applyProtection="1">
      <alignment vertical="center"/>
      <protection/>
    </xf>
    <xf numFmtId="0" fontId="6" fillId="0" borderId="19" xfId="56" applyNumberFormat="1" applyFont="1" applyFill="1" applyBorder="1" applyAlignment="1" applyProtection="1">
      <alignment vertical="center"/>
      <protection/>
    </xf>
    <xf numFmtId="0" fontId="6" fillId="0" borderId="15" xfId="56" applyNumberFormat="1" applyFont="1" applyFill="1" applyBorder="1" applyAlignment="1" applyProtection="1">
      <alignment horizontal="center" vertical="center" wrapText="1"/>
      <protection/>
    </xf>
    <xf numFmtId="0" fontId="6" fillId="0" borderId="19" xfId="56" applyNumberFormat="1" applyFont="1" applyFill="1" applyBorder="1" applyAlignment="1" applyProtection="1">
      <alignment horizontal="center" vertical="center" wrapText="1"/>
      <protection/>
    </xf>
    <xf numFmtId="0" fontId="6" fillId="0" borderId="17" xfId="56" applyNumberFormat="1" applyFont="1" applyFill="1" applyBorder="1" applyAlignment="1" applyProtection="1">
      <alignment horizontal="center" vertical="center"/>
      <protection/>
    </xf>
    <xf numFmtId="0" fontId="6" fillId="0" borderId="20" xfId="56" applyNumberFormat="1" applyFont="1" applyFill="1" applyBorder="1" applyAlignment="1" applyProtection="1">
      <alignment horizontal="center" vertical="center"/>
      <protection/>
    </xf>
    <xf numFmtId="0" fontId="7" fillId="0" borderId="10" xfId="56" applyNumberFormat="1" applyFont="1" applyFill="1" applyBorder="1" applyAlignment="1" applyProtection="1">
      <alignment horizontal="center" vertical="center" wrapText="1"/>
      <protection/>
    </xf>
    <xf numFmtId="164" fontId="7" fillId="0" borderId="21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56" applyNumberFormat="1" applyFont="1" applyFill="1" applyBorder="1" applyAlignment="1" applyProtection="1">
      <alignment horizontal="left" vertical="center" wrapText="1"/>
      <protection/>
    </xf>
    <xf numFmtId="0" fontId="4" fillId="0" borderId="14" xfId="56" applyNumberFormat="1" applyFont="1" applyFill="1" applyBorder="1" applyAlignment="1" applyProtection="1">
      <alignment horizontal="left" vertical="center" wrapText="1"/>
      <protection/>
    </xf>
    <xf numFmtId="0" fontId="6" fillId="0" borderId="10" xfId="56" applyNumberFormat="1" applyFont="1" applyFill="1" applyBorder="1" applyAlignment="1" applyProtection="1">
      <alignment vertical="center"/>
      <protection/>
    </xf>
    <xf numFmtId="0" fontId="6" fillId="0" borderId="22" xfId="56" applyNumberFormat="1" applyFont="1" applyFill="1" applyBorder="1" applyAlignment="1" applyProtection="1">
      <alignment vertical="center"/>
      <protection/>
    </xf>
    <xf numFmtId="0" fontId="6" fillId="0" borderId="23" xfId="56" applyNumberFormat="1" applyFont="1" applyFill="1" applyBorder="1" applyAlignment="1" applyProtection="1">
      <alignment vertical="center"/>
      <protection/>
    </xf>
    <xf numFmtId="0" fontId="6" fillId="0" borderId="16" xfId="56" applyNumberFormat="1" applyFont="1" applyFill="1" applyBorder="1" applyAlignment="1" applyProtection="1">
      <alignment horizontal="center" vertical="center" wrapText="1"/>
      <protection/>
    </xf>
    <xf numFmtId="0" fontId="6" fillId="0" borderId="18" xfId="56" applyNumberFormat="1" applyFont="1" applyFill="1" applyBorder="1" applyAlignment="1" applyProtection="1">
      <alignment horizontal="center" vertical="center"/>
      <protection/>
    </xf>
    <xf numFmtId="164" fontId="5" fillId="0" borderId="10" xfId="56" applyNumberFormat="1" applyFont="1" applyFill="1" applyBorder="1" applyAlignment="1" applyProtection="1">
      <alignment horizontal="center" vertical="center" wrapText="1"/>
      <protection/>
    </xf>
    <xf numFmtId="0" fontId="7" fillId="0" borderId="0" xfId="56" applyNumberFormat="1" applyFont="1" applyFill="1" applyBorder="1" applyAlignment="1" applyProtection="1">
      <alignment horizontal="left" vertical="center" wrapText="1"/>
      <protection/>
    </xf>
    <xf numFmtId="0" fontId="7" fillId="0" borderId="10" xfId="56" applyNumberFormat="1" applyFont="1" applyFill="1" applyBorder="1" applyAlignment="1" applyProtection="1">
      <alignment vertical="center"/>
      <protection/>
    </xf>
    <xf numFmtId="0" fontId="7" fillId="0" borderId="10" xfId="56" applyNumberFormat="1" applyFont="1" applyFill="1" applyBorder="1" applyAlignment="1" applyProtection="1">
      <alignment horizontal="center" vertical="center"/>
      <protection/>
    </xf>
    <xf numFmtId="0" fontId="6" fillId="0" borderId="0" xfId="56" applyNumberFormat="1" applyFont="1" applyFill="1" applyBorder="1" applyAlignment="1" applyProtection="1">
      <alignment horizontal="center" vertical="center"/>
      <protection/>
    </xf>
    <xf numFmtId="0" fontId="6" fillId="0" borderId="14" xfId="56" applyNumberFormat="1" applyFont="1" applyFill="1" applyBorder="1" applyAlignment="1" applyProtection="1">
      <alignment horizontal="center" vertical="center"/>
      <protection/>
    </xf>
    <xf numFmtId="164" fontId="6" fillId="0" borderId="10" xfId="56" applyNumberFormat="1" applyFont="1" applyFill="1" applyBorder="1" applyAlignment="1" applyProtection="1">
      <alignment horizontal="center" vertical="center" wrapText="1"/>
      <protection/>
    </xf>
    <xf numFmtId="0" fontId="6" fillId="0" borderId="24" xfId="56" applyNumberFormat="1" applyFont="1" applyFill="1" applyBorder="1" applyAlignment="1" applyProtection="1">
      <alignment horizontal="left" vertical="center"/>
      <protection/>
    </xf>
    <xf numFmtId="0" fontId="6" fillId="0" borderId="10" xfId="56" applyNumberFormat="1" applyFont="1" applyFill="1" applyBorder="1" applyAlignment="1" applyProtection="1">
      <alignment horizontal="center" vertical="center" wrapText="1"/>
      <protection/>
    </xf>
    <xf numFmtId="0" fontId="6" fillId="0" borderId="10" xfId="56" applyNumberFormat="1" applyFont="1" applyFill="1" applyBorder="1" applyAlignment="1" applyProtection="1">
      <alignment horizontal="center" vertical="center"/>
      <protection/>
    </xf>
    <xf numFmtId="0" fontId="18" fillId="0" borderId="12" xfId="56" applyNumberFormat="1" applyFont="1" applyFill="1" applyBorder="1" applyAlignment="1" applyProtection="1">
      <alignment horizontal="center" vertical="center" wrapText="1"/>
      <protection/>
    </xf>
    <xf numFmtId="0" fontId="18" fillId="0" borderId="13" xfId="56" applyNumberFormat="1" applyFont="1" applyFill="1" applyBorder="1" applyAlignment="1" applyProtection="1">
      <alignment horizontal="center" vertical="center" wrapText="1"/>
      <protection/>
    </xf>
    <xf numFmtId="0" fontId="17" fillId="0" borderId="0" xfId="56" applyNumberFormat="1" applyFont="1" applyFill="1" applyBorder="1" applyAlignment="1" applyProtection="1">
      <alignment horizontal="center" vertical="center" wrapText="1"/>
      <protection/>
    </xf>
    <xf numFmtId="0" fontId="18" fillId="0" borderId="0" xfId="56" applyNumberFormat="1" applyFont="1" applyFill="1" applyBorder="1" applyAlignment="1" applyProtection="1">
      <alignment horizontal="center" vertical="center" wrapText="1"/>
      <protection/>
    </xf>
    <xf numFmtId="0" fontId="18" fillId="0" borderId="10" xfId="56" applyNumberFormat="1" applyFont="1" applyFill="1" applyBorder="1" applyAlignment="1" applyProtection="1">
      <alignment horizontal="center" vertical="center" wrapText="1"/>
      <protection/>
    </xf>
    <xf numFmtId="164" fontId="18" fillId="0" borderId="10" xfId="56" applyNumberFormat="1" applyFont="1" applyFill="1" applyBorder="1" applyAlignment="1" applyProtection="1">
      <alignment horizontal="center" vertical="center" wrapText="1"/>
      <protection/>
    </xf>
    <xf numFmtId="0" fontId="18" fillId="0" borderId="24" xfId="56" applyNumberFormat="1" applyFont="1" applyFill="1" applyBorder="1" applyAlignment="1" applyProtection="1">
      <alignment horizontal="left" vertical="center"/>
      <protection/>
    </xf>
    <xf numFmtId="0" fontId="18" fillId="0" borderId="10" xfId="56" applyNumberFormat="1" applyFont="1" applyFill="1" applyBorder="1" applyAlignment="1" applyProtection="1">
      <alignment vertical="center"/>
      <protection/>
    </xf>
    <xf numFmtId="0" fontId="18" fillId="0" borderId="10" xfId="56" applyNumberFormat="1" applyFont="1" applyFill="1" applyBorder="1" applyAlignment="1" applyProtection="1">
      <alignment horizontal="center" vertical="center"/>
      <protection/>
    </xf>
    <xf numFmtId="0" fontId="11" fillId="33" borderId="0" xfId="56" applyNumberFormat="1" applyFont="1" applyFill="1" applyBorder="1" applyAlignment="1" applyProtection="1">
      <alignment horizontal="center" vertical="center" wrapText="1"/>
      <protection/>
    </xf>
    <xf numFmtId="0" fontId="14" fillId="33" borderId="0" xfId="56" applyNumberFormat="1" applyFont="1" applyFill="1" applyBorder="1" applyAlignment="1" applyProtection="1">
      <alignment horizontal="center" vertical="center" wrapText="1"/>
      <protection/>
    </xf>
    <xf numFmtId="0" fontId="4" fillId="33" borderId="10" xfId="56" applyNumberFormat="1" applyFont="1" applyFill="1" applyBorder="1" applyAlignment="1" applyProtection="1">
      <alignment horizontal="center" vertical="center"/>
      <protection/>
    </xf>
    <xf numFmtId="0" fontId="4" fillId="33" borderId="10" xfId="56" applyNumberFormat="1" applyFont="1" applyFill="1" applyBorder="1" applyAlignment="1" applyProtection="1">
      <alignment horizontal="left" vertical="center"/>
      <protection/>
    </xf>
    <xf numFmtId="0" fontId="14" fillId="33" borderId="10" xfId="56" applyNumberFormat="1" applyFont="1" applyFill="1" applyBorder="1" applyAlignment="1" applyProtection="1">
      <alignment horizontal="left" vertical="center"/>
      <protection/>
    </xf>
    <xf numFmtId="0" fontId="14" fillId="33" borderId="0" xfId="56" applyNumberFormat="1" applyFont="1" applyFill="1" applyBorder="1" applyAlignment="1" applyProtection="1">
      <alignment horizontal="left" vertical="center"/>
      <protection/>
    </xf>
    <xf numFmtId="0" fontId="8" fillId="34" borderId="10" xfId="56" applyNumberFormat="1" applyFont="1" applyFill="1" applyBorder="1" applyAlignment="1" applyProtection="1">
      <alignment horizontal="center" vertical="center"/>
      <protection/>
    </xf>
    <xf numFmtId="0" fontId="8" fillId="34" borderId="10" xfId="56" applyNumberFormat="1" applyFont="1" applyFill="1" applyBorder="1" applyAlignment="1" applyProtection="1">
      <alignment horizontal="center" vertical="center" shrinkToFit="1"/>
      <protection/>
    </xf>
    <xf numFmtId="0" fontId="3" fillId="34" borderId="10" xfId="56" applyNumberFormat="1" applyFont="1" applyFill="1" applyBorder="1" applyAlignment="1" applyProtection="1">
      <alignment vertical="center" shrinkToFit="1"/>
      <protection/>
    </xf>
    <xf numFmtId="0" fontId="3" fillId="34" borderId="10" xfId="56" applyNumberFormat="1" applyFont="1" applyFill="1" applyBorder="1" applyAlignment="1" applyProtection="1">
      <alignment shrinkToFit="1"/>
      <protection/>
    </xf>
    <xf numFmtId="164" fontId="3" fillId="34" borderId="10" xfId="56" applyNumberFormat="1" applyFont="1" applyFill="1" applyBorder="1" applyAlignment="1" applyProtection="1">
      <alignment horizontal="center"/>
      <protection/>
    </xf>
    <xf numFmtId="0" fontId="12" fillId="34" borderId="10" xfId="0" applyFont="1" applyFill="1" applyBorder="1" applyAlignment="1">
      <alignment horizontal="center" vertical="center" wrapText="1"/>
    </xf>
    <xf numFmtId="0" fontId="2" fillId="34" borderId="10" xfId="56" applyFill="1" applyBorder="1" applyAlignment="1">
      <alignment horizontal="center"/>
      <protection/>
    </xf>
    <xf numFmtId="0" fontId="59" fillId="34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ropbox\THU%20HOA\CA%20NHAN\THU%20KY%20TS%20-%20TN%20-%20CDR\CDR\Danh%20sach%20sinh%20vien%20kiem%20tra%20dot%201-2016-2017_gui%20a%20Tung%20lam%20phac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hap%20diem%20ky%20nang%20phong%20van-1(Cuong-Hanh)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4"/>
      <sheetName val="P3"/>
      <sheetName val="P2"/>
      <sheetName val="P1"/>
      <sheetName val="tui 1"/>
      <sheetName val="tui 2"/>
      <sheetName val="tui 3"/>
      <sheetName val="tui 4"/>
      <sheetName val="TUI 5ĐV"/>
      <sheetName val="TUI6 ĐV"/>
      <sheetName val="TUI 7 ĐV"/>
      <sheetName val="tui 8 đọc viết"/>
      <sheetName val="KET QUA TONG HOP"/>
      <sheetName val="Sheet1"/>
      <sheetName val="thamchieudiem"/>
      <sheetName val="KET QUA TONG HOP (2)"/>
    </sheetNames>
    <sheetDataSet>
      <sheetData sheetId="14">
        <row r="3">
          <cell r="B3">
            <v>0</v>
          </cell>
          <cell r="C3" t="str">
            <v>Không </v>
          </cell>
        </row>
        <row r="4">
          <cell r="B4">
            <v>1</v>
          </cell>
          <cell r="C4" t="str">
            <v>Một</v>
          </cell>
        </row>
        <row r="5">
          <cell r="B5">
            <v>1.5</v>
          </cell>
          <cell r="C5" t="str">
            <v>Một rưỡi</v>
          </cell>
        </row>
        <row r="6">
          <cell r="B6">
            <v>2</v>
          </cell>
          <cell r="C6" t="str">
            <v>Hai</v>
          </cell>
        </row>
        <row r="7">
          <cell r="B7">
            <v>2.5</v>
          </cell>
          <cell r="C7" t="str">
            <v>Hai rưỡi</v>
          </cell>
        </row>
        <row r="8">
          <cell r="B8">
            <v>3</v>
          </cell>
          <cell r="C8" t="str">
            <v>Ba</v>
          </cell>
        </row>
        <row r="9">
          <cell r="B9">
            <v>3.5</v>
          </cell>
          <cell r="C9" t="str">
            <v>Ba rưỡi</v>
          </cell>
        </row>
        <row r="10">
          <cell r="B10">
            <v>4</v>
          </cell>
          <cell r="C10" t="str">
            <v>Bốn</v>
          </cell>
        </row>
        <row r="11">
          <cell r="B11">
            <v>4.5</v>
          </cell>
          <cell r="C11" t="str">
            <v>Bốn rưỡi</v>
          </cell>
        </row>
        <row r="12">
          <cell r="B12">
            <v>5</v>
          </cell>
          <cell r="C12" t="str">
            <v>Năm</v>
          </cell>
        </row>
        <row r="13">
          <cell r="B13">
            <v>5.5</v>
          </cell>
          <cell r="C13" t="str">
            <v>Năm rưỡi</v>
          </cell>
        </row>
        <row r="14">
          <cell r="B14">
            <v>6</v>
          </cell>
          <cell r="C14" t="str">
            <v>Sáu</v>
          </cell>
        </row>
        <row r="15">
          <cell r="B15">
            <v>6.5</v>
          </cell>
          <cell r="C15" t="str">
            <v>Sáu rưỡi</v>
          </cell>
        </row>
        <row r="16">
          <cell r="B16">
            <v>7</v>
          </cell>
          <cell r="C16" t="str">
            <v>Bẩy</v>
          </cell>
        </row>
        <row r="17">
          <cell r="B17">
            <v>7.5</v>
          </cell>
          <cell r="C17" t="str">
            <v>Bẩy rưỡi</v>
          </cell>
        </row>
        <row r="18">
          <cell r="B18">
            <v>8</v>
          </cell>
          <cell r="C18" t="str">
            <v>Tám</v>
          </cell>
        </row>
        <row r="19">
          <cell r="B19">
            <v>8.5</v>
          </cell>
          <cell r="C19" t="str">
            <v>Tám rưỡi</v>
          </cell>
        </row>
        <row r="20">
          <cell r="B20">
            <v>9</v>
          </cell>
          <cell r="C20" t="str">
            <v>Chín </v>
          </cell>
        </row>
        <row r="21">
          <cell r="B21">
            <v>9.5</v>
          </cell>
          <cell r="C21" t="str">
            <v>Chín rưỡi</v>
          </cell>
        </row>
        <row r="22">
          <cell r="B22" t="str">
            <v>-</v>
          </cell>
          <cell r="C22" t="str">
            <v> ------</v>
          </cell>
        </row>
        <row r="23">
          <cell r="B23">
            <v>10</v>
          </cell>
          <cell r="C23" t="str">
            <v>Mười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K He_2016_2017"/>
      <sheetName val="HK He_2016_2017_QĐ_Goc"/>
      <sheetName val="Sheet1"/>
    </sheetNames>
    <sheetDataSet>
      <sheetData sheetId="0">
        <row r="3">
          <cell r="C3">
            <v>11130306</v>
          </cell>
          <cell r="D3" t="str">
            <v> Đặng Tuấn </v>
          </cell>
          <cell r="E3" t="str">
            <v>Anh</v>
          </cell>
          <cell r="F3">
            <v>10</v>
          </cell>
        </row>
        <row r="4">
          <cell r="C4">
            <v>11130063</v>
          </cell>
          <cell r="D4" t="str">
            <v> Lâm Hải </v>
          </cell>
          <cell r="E4" t="str">
            <v>Anh</v>
          </cell>
          <cell r="F4">
            <v>14</v>
          </cell>
        </row>
        <row r="5">
          <cell r="C5">
            <v>11130045</v>
          </cell>
          <cell r="D5" t="str">
            <v> Lê Đức </v>
          </cell>
          <cell r="E5" t="str">
            <v>Anh</v>
          </cell>
          <cell r="F5">
            <v>14</v>
          </cell>
        </row>
        <row r="6">
          <cell r="C6">
            <v>11130577</v>
          </cell>
          <cell r="D6" t="str">
            <v> Phan </v>
          </cell>
          <cell r="E6" t="str">
            <v>Cương</v>
          </cell>
          <cell r="F6">
            <v>16</v>
          </cell>
        </row>
        <row r="7">
          <cell r="C7">
            <v>11130615</v>
          </cell>
          <cell r="D7" t="str">
            <v> Đặng Ngọc </v>
          </cell>
          <cell r="E7" t="str">
            <v>Diễm</v>
          </cell>
          <cell r="F7">
            <v>12</v>
          </cell>
        </row>
        <row r="8">
          <cell r="C8">
            <v>11130790</v>
          </cell>
          <cell r="D8" t="str">
            <v> Nguyễn Lê ánh </v>
          </cell>
          <cell r="E8" t="str">
            <v>Dương</v>
          </cell>
          <cell r="F8">
            <v>14</v>
          </cell>
        </row>
        <row r="9">
          <cell r="C9">
            <v>11131257</v>
          </cell>
          <cell r="D9" t="str">
            <v> Nguyễn Thị Thu </v>
          </cell>
          <cell r="E9" t="str">
            <v>Hằng</v>
          </cell>
          <cell r="F9">
            <v>10</v>
          </cell>
        </row>
        <row r="10">
          <cell r="C10">
            <v>11131470</v>
          </cell>
          <cell r="D10" t="str">
            <v> Hoàng Thị </v>
          </cell>
          <cell r="E10" t="str">
            <v>Hoà</v>
          </cell>
          <cell r="F10">
            <v>8</v>
          </cell>
        </row>
        <row r="11">
          <cell r="C11">
            <v>11131861</v>
          </cell>
          <cell r="D11" t="str">
            <v> Đào Thị </v>
          </cell>
          <cell r="E11" t="str">
            <v>Hương</v>
          </cell>
          <cell r="F11">
            <v>10</v>
          </cell>
        </row>
        <row r="12">
          <cell r="C12">
            <v>11131703</v>
          </cell>
          <cell r="D12" t="str">
            <v> Trần Ngọc </v>
          </cell>
          <cell r="E12" t="str">
            <v>Huyền</v>
          </cell>
          <cell r="F12">
            <v>12</v>
          </cell>
        </row>
        <row r="13">
          <cell r="C13">
            <v>11132028</v>
          </cell>
          <cell r="D13" t="str">
            <v> Nguyễn Phương </v>
          </cell>
          <cell r="E13" t="str">
            <v>Lan</v>
          </cell>
          <cell r="F13">
            <v>12</v>
          </cell>
        </row>
        <row r="14">
          <cell r="C14">
            <v>11131721</v>
          </cell>
          <cell r="D14" t="str">
            <v> Nguyễn Thanh </v>
          </cell>
          <cell r="E14" t="str">
            <v>Huyền</v>
          </cell>
          <cell r="F14">
            <v>10</v>
          </cell>
        </row>
        <row r="15">
          <cell r="C15">
            <v>11132250</v>
          </cell>
          <cell r="D15" t="str">
            <v> Lê Phương </v>
          </cell>
          <cell r="E15" t="str">
            <v>Linh</v>
          </cell>
          <cell r="F15">
            <v>12</v>
          </cell>
        </row>
        <row r="16">
          <cell r="C16">
            <v>11132422</v>
          </cell>
          <cell r="D16" t="str">
            <v> Bùi Huyền </v>
          </cell>
          <cell r="E16" t="str">
            <v>Lương</v>
          </cell>
          <cell r="F16">
            <v>14</v>
          </cell>
        </row>
        <row r="17">
          <cell r="C17">
            <v>11132709</v>
          </cell>
          <cell r="D17" t="str">
            <v> Nguyễn Quỳnh </v>
          </cell>
          <cell r="E17" t="str">
            <v>Nga</v>
          </cell>
          <cell r="F17">
            <v>13</v>
          </cell>
        </row>
        <row r="18">
          <cell r="C18">
            <v>11132892</v>
          </cell>
          <cell r="D18" t="str">
            <v> Nguyễn Thị Minh </v>
          </cell>
          <cell r="E18" t="str">
            <v>Ngọc</v>
          </cell>
          <cell r="F18">
            <v>9</v>
          </cell>
        </row>
        <row r="19">
          <cell r="C19">
            <v>11133101</v>
          </cell>
          <cell r="D19" t="str">
            <v> Nguyễn Hạnh </v>
          </cell>
          <cell r="E19" t="str">
            <v>Phúc</v>
          </cell>
          <cell r="F19">
            <v>15</v>
          </cell>
        </row>
        <row r="20">
          <cell r="C20">
            <v>11123174</v>
          </cell>
          <cell r="D20" t="str">
            <v> Văn Thị</v>
          </cell>
          <cell r="E20" t="str">
            <v>Phương</v>
          </cell>
          <cell r="F20">
            <v>12</v>
          </cell>
        </row>
        <row r="21">
          <cell r="C21">
            <v>11133576</v>
          </cell>
          <cell r="D21" t="str">
            <v> Nguyễn Thị Phương </v>
          </cell>
          <cell r="E21" t="str">
            <v>Thảo</v>
          </cell>
          <cell r="F21">
            <v>8</v>
          </cell>
        </row>
        <row r="22">
          <cell r="C22">
            <v>11133939</v>
          </cell>
          <cell r="D22" t="str">
            <v> Lương Việt </v>
          </cell>
          <cell r="E22" t="str">
            <v>Tiến</v>
          </cell>
          <cell r="F22">
            <v>11</v>
          </cell>
        </row>
        <row r="23">
          <cell r="C23">
            <v>11134109</v>
          </cell>
          <cell r="D23" t="str">
            <v> Cao Thu </v>
          </cell>
          <cell r="E23" t="str">
            <v>Trang</v>
          </cell>
          <cell r="F23">
            <v>14</v>
          </cell>
        </row>
        <row r="24">
          <cell r="C24">
            <v>11134378</v>
          </cell>
          <cell r="D24" t="str">
            <v> Nguyễn Ngọc </v>
          </cell>
          <cell r="E24" t="str">
            <v>Tùng</v>
          </cell>
          <cell r="F24">
            <v>12</v>
          </cell>
        </row>
        <row r="25">
          <cell r="C25">
            <v>11134581</v>
          </cell>
          <cell r="D25" t="str">
            <v> Phan Trần </v>
          </cell>
          <cell r="E25" t="str">
            <v>Vũ</v>
          </cell>
          <cell r="F25">
            <v>10</v>
          </cell>
        </row>
        <row r="26">
          <cell r="C26">
            <v>11132871</v>
          </cell>
          <cell r="D26" t="str">
            <v> Nguyễn Hồng </v>
          </cell>
          <cell r="E26" t="str">
            <v>Ngọc</v>
          </cell>
          <cell r="F26">
            <v>12</v>
          </cell>
        </row>
        <row r="27">
          <cell r="C27">
            <v>11144272</v>
          </cell>
          <cell r="D27" t="str">
            <v> Lý Thu </v>
          </cell>
          <cell r="E27" t="str">
            <v>Thủy</v>
          </cell>
          <cell r="F27">
            <v>11</v>
          </cell>
        </row>
        <row r="28">
          <cell r="C28">
            <v>11134297</v>
          </cell>
          <cell r="D28" t="str">
            <v> Vũ Ngọc </v>
          </cell>
          <cell r="E28" t="str">
            <v>Tú</v>
          </cell>
          <cell r="F28">
            <v>13</v>
          </cell>
        </row>
        <row r="29">
          <cell r="D29" t="e">
            <v>#N/A</v>
          </cell>
          <cell r="E29" t="e">
            <v>#N/A</v>
          </cell>
        </row>
        <row r="30">
          <cell r="C30">
            <v>11130087</v>
          </cell>
          <cell r="D30" t="str">
            <v> Nguyễn Thị Hoàng </v>
          </cell>
          <cell r="E30" t="str">
            <v>Anh</v>
          </cell>
          <cell r="F30">
            <v>11</v>
          </cell>
        </row>
        <row r="31">
          <cell r="C31">
            <v>11130188</v>
          </cell>
          <cell r="D31" t="str">
            <v> Đặng Phương </v>
          </cell>
          <cell r="E31" t="str">
            <v>Anh</v>
          </cell>
          <cell r="F31">
            <v>13</v>
          </cell>
        </row>
        <row r="32">
          <cell r="C32">
            <v>11130123</v>
          </cell>
          <cell r="D32" t="str">
            <v> Phan Thị Lan </v>
          </cell>
          <cell r="E32" t="str">
            <v>Anh</v>
          </cell>
          <cell r="F32">
            <v>9</v>
          </cell>
        </row>
        <row r="33">
          <cell r="C33">
            <v>11130841</v>
          </cell>
          <cell r="D33" t="str">
            <v> Nguyễn Anh </v>
          </cell>
          <cell r="E33" t="str">
            <v>Đạt</v>
          </cell>
          <cell r="F33">
            <v>10</v>
          </cell>
        </row>
        <row r="34">
          <cell r="C34">
            <v>11130665</v>
          </cell>
          <cell r="D34" t="str">
            <v> Nguyễn Phương</v>
          </cell>
          <cell r="E34" t="str">
            <v>Dung</v>
          </cell>
          <cell r="F34">
            <v>13</v>
          </cell>
        </row>
        <row r="35">
          <cell r="C35">
            <v>11130947</v>
          </cell>
          <cell r="D35" t="str">
            <v> Nguyễn Vũ Hồng </v>
          </cell>
          <cell r="E35" t="str">
            <v>Giang</v>
          </cell>
          <cell r="F35">
            <v>11</v>
          </cell>
        </row>
        <row r="36">
          <cell r="C36">
            <v>11131168</v>
          </cell>
          <cell r="D36" t="str">
            <v> Đặng Thị </v>
          </cell>
          <cell r="E36" t="str">
            <v>Hạnh</v>
          </cell>
          <cell r="F36">
            <v>15</v>
          </cell>
        </row>
        <row r="37">
          <cell r="C37">
            <v>11131535</v>
          </cell>
          <cell r="D37" t="str">
            <v> Trần </v>
          </cell>
          <cell r="E37" t="str">
            <v>Hoàng</v>
          </cell>
          <cell r="F37">
            <v>12</v>
          </cell>
        </row>
        <row r="38">
          <cell r="C38">
            <v>11131573</v>
          </cell>
          <cell r="D38" t="str">
            <v> Phạm Thị Thuý </v>
          </cell>
          <cell r="E38" t="str">
            <v>Hồng</v>
          </cell>
          <cell r="F38">
            <v>7</v>
          </cell>
        </row>
        <row r="39">
          <cell r="C39">
            <v>11131689</v>
          </cell>
          <cell r="D39" t="str">
            <v> Phạm Hoàng Ngọc </v>
          </cell>
          <cell r="E39" t="str">
            <v>Huyền</v>
          </cell>
          <cell r="F39">
            <v>11</v>
          </cell>
        </row>
        <row r="40">
          <cell r="C40">
            <v>11132007</v>
          </cell>
          <cell r="D40" t="str">
            <v> Dư Phạm Tuấn </v>
          </cell>
          <cell r="E40" t="str">
            <v>Kiệt</v>
          </cell>
          <cell r="F40">
            <v>13</v>
          </cell>
        </row>
        <row r="41">
          <cell r="C41">
            <v>11131537</v>
          </cell>
          <cell r="D41" t="str">
            <v> Trần Trung </v>
          </cell>
          <cell r="E41" t="str">
            <v>Hoàng</v>
          </cell>
          <cell r="F41">
            <v>13</v>
          </cell>
        </row>
        <row r="42">
          <cell r="C42">
            <v>11132308</v>
          </cell>
          <cell r="D42" t="str">
            <v> Bùi Thị Thùy </v>
          </cell>
          <cell r="E42" t="str">
            <v>Linh</v>
          </cell>
          <cell r="F42">
            <v>15</v>
          </cell>
        </row>
        <row r="43">
          <cell r="C43">
            <v>11132448</v>
          </cell>
          <cell r="D43" t="str">
            <v> Bùi Thị Khánh </v>
          </cell>
          <cell r="E43" t="str">
            <v>Ly</v>
          </cell>
          <cell r="F43">
            <v>13</v>
          </cell>
        </row>
        <row r="44">
          <cell r="C44">
            <v>11132657</v>
          </cell>
          <cell r="D44" t="str">
            <v> Trương Trà </v>
          </cell>
          <cell r="E44" t="str">
            <v>My</v>
          </cell>
          <cell r="F44">
            <v>13</v>
          </cell>
        </row>
        <row r="45">
          <cell r="C45">
            <v>11132879</v>
          </cell>
          <cell r="D45" t="str">
            <v> Đinh Tiên Hồng </v>
          </cell>
          <cell r="E45" t="str">
            <v>Ngọc</v>
          </cell>
          <cell r="F45">
            <v>10</v>
          </cell>
        </row>
        <row r="46">
          <cell r="C46">
            <v>11133063</v>
          </cell>
          <cell r="D46" t="str">
            <v> Đào Thị Kim </v>
          </cell>
          <cell r="E46" t="str">
            <v>Oanh</v>
          </cell>
          <cell r="F46">
            <v>10</v>
          </cell>
        </row>
        <row r="47">
          <cell r="C47">
            <v>11133588</v>
          </cell>
          <cell r="D47" t="str">
            <v> Trần Phương </v>
          </cell>
          <cell r="E47" t="str">
            <v>Thảo</v>
          </cell>
          <cell r="F47">
            <v>10</v>
          </cell>
        </row>
        <row r="48">
          <cell r="C48">
            <v>11133394</v>
          </cell>
          <cell r="D48" t="str">
            <v> Trần Hoàng </v>
          </cell>
          <cell r="E48" t="str">
            <v>Sơn</v>
          </cell>
          <cell r="F48">
            <v>6</v>
          </cell>
        </row>
        <row r="49">
          <cell r="C49">
            <v>11133828</v>
          </cell>
          <cell r="D49" t="str">
            <v> Thái Thu </v>
          </cell>
          <cell r="E49" t="str">
            <v>Thủy</v>
          </cell>
          <cell r="F49">
            <v>12</v>
          </cell>
        </row>
        <row r="50">
          <cell r="C50">
            <v>11134126</v>
          </cell>
          <cell r="D50" t="str">
            <v> Nguyễn Thu </v>
          </cell>
          <cell r="E50" t="str">
            <v>Trang</v>
          </cell>
          <cell r="F50">
            <v>12</v>
          </cell>
        </row>
        <row r="51">
          <cell r="C51">
            <v>11134168</v>
          </cell>
          <cell r="D51" t="str">
            <v> Nguyễn Thị Thùy </v>
          </cell>
          <cell r="E51" t="str">
            <v>Trang</v>
          </cell>
          <cell r="F51">
            <v>11</v>
          </cell>
        </row>
        <row r="52">
          <cell r="C52">
            <v>11134512</v>
          </cell>
          <cell r="D52" t="str">
            <v> Phùng Thảo </v>
          </cell>
          <cell r="E52" t="str">
            <v>Vân</v>
          </cell>
          <cell r="F52">
            <v>13</v>
          </cell>
        </row>
        <row r="53">
          <cell r="C53">
            <v>11133632</v>
          </cell>
          <cell r="D53" t="str">
            <v> Nguyễn Thu </v>
          </cell>
          <cell r="E53" t="str">
            <v>Thảo</v>
          </cell>
          <cell r="F53">
            <v>12</v>
          </cell>
        </row>
        <row r="54">
          <cell r="C54">
            <v>11132898</v>
          </cell>
          <cell r="D54" t="str">
            <v> Nguyễn Quỳnh </v>
          </cell>
          <cell r="E54" t="str">
            <v>Ngọc</v>
          </cell>
          <cell r="F54">
            <v>7</v>
          </cell>
        </row>
        <row r="55">
          <cell r="C55">
            <v>11134667</v>
          </cell>
          <cell r="D55" t="str">
            <v> Đặng Thị </v>
          </cell>
          <cell r="E55" t="str">
            <v>Yến</v>
          </cell>
          <cell r="F55">
            <v>15</v>
          </cell>
        </row>
        <row r="56">
          <cell r="C56">
            <v>11134381</v>
          </cell>
          <cell r="D56" t="str">
            <v> Nguyễn Quang </v>
          </cell>
          <cell r="E56" t="str">
            <v>Tùng</v>
          </cell>
          <cell r="F56">
            <v>12</v>
          </cell>
        </row>
        <row r="57">
          <cell r="D57" t="e">
            <v>#N/A</v>
          </cell>
          <cell r="E57" t="e">
            <v>#N/A</v>
          </cell>
        </row>
        <row r="58">
          <cell r="C58">
            <v>11130238</v>
          </cell>
          <cell r="D58" t="str">
            <v> Nguyễn Thị Quỳnh </v>
          </cell>
          <cell r="E58" t="str">
            <v>Anh</v>
          </cell>
          <cell r="F58">
            <v>12</v>
          </cell>
        </row>
        <row r="59">
          <cell r="C59">
            <v>11130361</v>
          </cell>
          <cell r="D59" t="str">
            <v> Lương Việt </v>
          </cell>
          <cell r="E59" t="str">
            <v>Anh</v>
          </cell>
          <cell r="F59">
            <v>15</v>
          </cell>
        </row>
        <row r="60">
          <cell r="C60">
            <v>11130468</v>
          </cell>
          <cell r="D60" t="str">
            <v> Lê Hoàng Minh </v>
          </cell>
          <cell r="E60" t="str">
            <v>Châu</v>
          </cell>
          <cell r="F60">
            <v>16</v>
          </cell>
        </row>
        <row r="61">
          <cell r="C61">
            <v>11132678</v>
          </cell>
          <cell r="D61" t="str">
            <v> Phạm Hoàng </v>
          </cell>
          <cell r="E61" t="str">
            <v>Nam</v>
          </cell>
          <cell r="F61">
            <v>16</v>
          </cell>
        </row>
        <row r="62">
          <cell r="C62">
            <v>11130859</v>
          </cell>
          <cell r="D62" t="str">
            <v> Hà Tiến </v>
          </cell>
          <cell r="E62" t="str">
            <v>Đạt</v>
          </cell>
          <cell r="F62">
            <v>14</v>
          </cell>
        </row>
        <row r="63">
          <cell r="C63">
            <v>11130701</v>
          </cell>
          <cell r="D63" t="str">
            <v> Đào Chí </v>
          </cell>
          <cell r="E63" t="str">
            <v>Dũng</v>
          </cell>
          <cell r="F63">
            <v>14</v>
          </cell>
        </row>
        <row r="64">
          <cell r="C64">
            <v>11131067</v>
          </cell>
          <cell r="D64" t="str">
            <v> Nguyễn Thu </v>
          </cell>
          <cell r="E64" t="str">
            <v>Hà</v>
          </cell>
          <cell r="F64">
            <v>16</v>
          </cell>
        </row>
        <row r="65">
          <cell r="C65">
            <v>11131565</v>
          </cell>
          <cell r="D65" t="str">
            <v> Nguyễn Thị </v>
          </cell>
          <cell r="E65" t="str">
            <v>Hồng</v>
          </cell>
          <cell r="F65">
            <v>14</v>
          </cell>
        </row>
        <row r="66">
          <cell r="C66">
            <v>11131811</v>
          </cell>
          <cell r="D66" t="str">
            <v> Nguyễn Thành </v>
          </cell>
          <cell r="E66" t="str">
            <v>Hưng</v>
          </cell>
          <cell r="F66">
            <v>12</v>
          </cell>
        </row>
        <row r="67">
          <cell r="C67">
            <v>11131488</v>
          </cell>
          <cell r="D67" t="str">
            <v> Trịnh Thị </v>
          </cell>
          <cell r="E67" t="str">
            <v>Hoài</v>
          </cell>
          <cell r="F67">
            <v>10</v>
          </cell>
        </row>
        <row r="68">
          <cell r="C68">
            <v>11131955</v>
          </cell>
          <cell r="D68" t="str">
            <v> Nguyễn Đàm </v>
          </cell>
          <cell r="E68" t="str">
            <v>Khánh</v>
          </cell>
          <cell r="F68">
            <v>14</v>
          </cell>
        </row>
        <row r="69">
          <cell r="C69">
            <v>11131806</v>
          </cell>
          <cell r="D69" t="str">
            <v> Nguyễn Đỗ </v>
          </cell>
          <cell r="E69" t="str">
            <v>Hưng</v>
          </cell>
          <cell r="F69">
            <v>12</v>
          </cell>
        </row>
        <row r="70">
          <cell r="C70">
            <v>11132167</v>
          </cell>
          <cell r="D70" t="str">
            <v> Lê Khánh </v>
          </cell>
          <cell r="E70" t="str">
            <v>Linh</v>
          </cell>
          <cell r="F70">
            <v>10</v>
          </cell>
        </row>
        <row r="71">
          <cell r="C71">
            <v>11132457</v>
          </cell>
          <cell r="D71" t="str">
            <v> Phạm Phương </v>
          </cell>
          <cell r="E71" t="str">
            <v>Ly</v>
          </cell>
          <cell r="F71">
            <v>15</v>
          </cell>
        </row>
        <row r="72">
          <cell r="C72">
            <v>11132644</v>
          </cell>
          <cell r="D72" t="str">
            <v> Cao Thảo </v>
          </cell>
          <cell r="E72" t="str">
            <v>My</v>
          </cell>
          <cell r="F72">
            <v>14</v>
          </cell>
        </row>
        <row r="73">
          <cell r="C73">
            <v>11132883</v>
          </cell>
          <cell r="D73" t="str">
            <v> Lê Lan </v>
          </cell>
          <cell r="E73" t="str">
            <v>Ngọc</v>
          </cell>
          <cell r="F73">
            <v>14</v>
          </cell>
        </row>
        <row r="74">
          <cell r="C74">
            <v>11122902</v>
          </cell>
          <cell r="D74" t="str">
            <v> Lê Yến</v>
          </cell>
          <cell r="E74" t="str">
            <v>Nhi</v>
          </cell>
          <cell r="F74">
            <v>10</v>
          </cell>
        </row>
        <row r="75">
          <cell r="C75">
            <v>11133246</v>
          </cell>
          <cell r="D75" t="str">
            <v> Phạm Thị </v>
          </cell>
          <cell r="E75" t="str">
            <v>Phượng</v>
          </cell>
          <cell r="F75">
            <v>10</v>
          </cell>
        </row>
        <row r="76">
          <cell r="C76">
            <v>11133397</v>
          </cell>
          <cell r="D76" t="str">
            <v> Nguyễn Hùng </v>
          </cell>
          <cell r="E76" t="str">
            <v>Sơn</v>
          </cell>
          <cell r="F76">
            <v>8</v>
          </cell>
        </row>
        <row r="77">
          <cell r="C77">
            <v>11133831</v>
          </cell>
          <cell r="D77" t="str">
            <v> Lưu Thị Thu </v>
          </cell>
          <cell r="E77" t="str">
            <v>Thủy</v>
          </cell>
          <cell r="F77">
            <v>12</v>
          </cell>
        </row>
        <row r="78">
          <cell r="C78">
            <v>11133663</v>
          </cell>
          <cell r="D78" t="str">
            <v> Lê Duy </v>
          </cell>
          <cell r="E78" t="str">
            <v>Thắng</v>
          </cell>
          <cell r="F78">
            <v>12</v>
          </cell>
        </row>
        <row r="79">
          <cell r="C79">
            <v>11134398</v>
          </cell>
          <cell r="D79" t="str">
            <v> Trần Thanh </v>
          </cell>
          <cell r="E79" t="str">
            <v>Tùng</v>
          </cell>
          <cell r="F79">
            <v>9</v>
          </cell>
        </row>
        <row r="80">
          <cell r="C80">
            <v>11134136</v>
          </cell>
          <cell r="D80" t="str">
            <v> Hồ Thị Thu </v>
          </cell>
          <cell r="E80" t="str">
            <v>Trang</v>
          </cell>
          <cell r="F80">
            <v>14</v>
          </cell>
        </row>
        <row r="81">
          <cell r="C81">
            <v>11133417</v>
          </cell>
          <cell r="D81" t="str">
            <v> Nguyễn Trường </v>
          </cell>
          <cell r="E81" t="str">
            <v>Sơn</v>
          </cell>
          <cell r="F81">
            <v>13</v>
          </cell>
        </row>
        <row r="82">
          <cell r="C82">
            <v>11134553</v>
          </cell>
          <cell r="D82" t="str">
            <v> Nguyễn Hoàng </v>
          </cell>
          <cell r="E82" t="str">
            <v>Việt</v>
          </cell>
          <cell r="F82">
            <v>15</v>
          </cell>
        </row>
        <row r="83">
          <cell r="C83">
            <v>11131631</v>
          </cell>
          <cell r="D83" t="str">
            <v> Trương Đức </v>
          </cell>
          <cell r="E83" t="str">
            <v>Huy</v>
          </cell>
          <cell r="F83">
            <v>10</v>
          </cell>
        </row>
        <row r="84">
          <cell r="D84" t="e">
            <v>#N/A</v>
          </cell>
          <cell r="E84" t="e">
            <v>#N/A</v>
          </cell>
        </row>
        <row r="85">
          <cell r="C85">
            <v>11130179</v>
          </cell>
          <cell r="D85" t="str">
            <v> Đặng Nguyệt </v>
          </cell>
          <cell r="E85" t="str">
            <v>Anh</v>
          </cell>
          <cell r="F85">
            <v>12</v>
          </cell>
        </row>
        <row r="86">
          <cell r="C86">
            <v>11130146</v>
          </cell>
          <cell r="D86" t="str">
            <v> Nguyễn Minh </v>
          </cell>
          <cell r="E86" t="str">
            <v>Anh</v>
          </cell>
          <cell r="F86">
            <v>10</v>
          </cell>
        </row>
        <row r="87">
          <cell r="C87">
            <v>11130523</v>
          </cell>
          <cell r="D87" t="str">
            <v> Triệu Phan Uyên </v>
          </cell>
          <cell r="E87" t="str">
            <v>Chi</v>
          </cell>
          <cell r="F87">
            <v>8</v>
          </cell>
        </row>
        <row r="88">
          <cell r="C88">
            <v>11130613</v>
          </cell>
          <cell r="D88" t="str">
            <v> Trần Duy </v>
          </cell>
          <cell r="E88" t="str">
            <v>Dân</v>
          </cell>
          <cell r="F88">
            <v>9</v>
          </cell>
        </row>
        <row r="89">
          <cell r="C89">
            <v>11130882</v>
          </cell>
          <cell r="D89" t="str">
            <v> Đặng Xuân </v>
          </cell>
          <cell r="E89" t="str">
            <v>Đỉnh</v>
          </cell>
          <cell r="F89">
            <v>13</v>
          </cell>
        </row>
        <row r="90">
          <cell r="C90">
            <v>11130646</v>
          </cell>
          <cell r="D90" t="str">
            <v> Phạm Thị Hoàng </v>
          </cell>
          <cell r="E90" t="str">
            <v>Dung</v>
          </cell>
          <cell r="F90">
            <v>14</v>
          </cell>
        </row>
        <row r="91">
          <cell r="C91">
            <v>11131216</v>
          </cell>
          <cell r="D91" t="str">
            <v> Phạm Thanh </v>
          </cell>
          <cell r="E91" t="str">
            <v>Hằng</v>
          </cell>
          <cell r="F91">
            <v>13</v>
          </cell>
        </row>
        <row r="92">
          <cell r="C92">
            <v>11131456</v>
          </cell>
          <cell r="D92" t="str">
            <v> Đỗ Thị Yến </v>
          </cell>
          <cell r="E92" t="str">
            <v>Hoa</v>
          </cell>
          <cell r="F92">
            <v>15</v>
          </cell>
        </row>
        <row r="93">
          <cell r="C93">
            <v>11131636</v>
          </cell>
          <cell r="D93" t="str">
            <v> Vương Minh </v>
          </cell>
          <cell r="E93" t="str">
            <v>Huy</v>
          </cell>
          <cell r="F93">
            <v>9</v>
          </cell>
        </row>
        <row r="94">
          <cell r="C94">
            <v>11131700</v>
          </cell>
          <cell r="D94" t="str">
            <v> Nguyễn Thị Ngọc </v>
          </cell>
          <cell r="E94" t="str">
            <v>Huyền</v>
          </cell>
          <cell r="F94">
            <v>10</v>
          </cell>
        </row>
        <row r="95">
          <cell r="C95">
            <v>11132006</v>
          </cell>
          <cell r="D95" t="str">
            <v> Phạm Vũ </v>
          </cell>
          <cell r="E95" t="str">
            <v>Kiên</v>
          </cell>
          <cell r="F95">
            <v>10</v>
          </cell>
        </row>
        <row r="96">
          <cell r="C96">
            <v>11131590</v>
          </cell>
          <cell r="D96" t="str">
            <v> Trần Thị </v>
          </cell>
          <cell r="E96" t="str">
            <v>Huế</v>
          </cell>
          <cell r="F96">
            <v>12</v>
          </cell>
        </row>
        <row r="97">
          <cell r="C97">
            <v>11132179</v>
          </cell>
          <cell r="D97" t="str">
            <v> Nguyễn Khánh </v>
          </cell>
          <cell r="E97" t="str">
            <v>Linh</v>
          </cell>
          <cell r="F97">
            <v>11</v>
          </cell>
        </row>
        <row r="98">
          <cell r="C98">
            <v>11132456</v>
          </cell>
          <cell r="D98" t="str">
            <v> Kiều Phương </v>
          </cell>
          <cell r="E98" t="str">
            <v>Ly</v>
          </cell>
          <cell r="F98">
            <v>14</v>
          </cell>
        </row>
        <row r="99">
          <cell r="C99">
            <v>11132570</v>
          </cell>
          <cell r="D99" t="str">
            <v> Phạm Bình </v>
          </cell>
          <cell r="E99" t="str">
            <v>Minh</v>
          </cell>
          <cell r="F99">
            <v>14</v>
          </cell>
        </row>
        <row r="100">
          <cell r="C100">
            <v>11132959</v>
          </cell>
          <cell r="D100" t="str">
            <v> Phạm Thị </v>
          </cell>
          <cell r="E100" t="str">
            <v>Nhàn</v>
          </cell>
          <cell r="F100">
            <v>14</v>
          </cell>
        </row>
        <row r="101">
          <cell r="C101">
            <v>11133176</v>
          </cell>
          <cell r="D101" t="str">
            <v> Phùng Ngọc </v>
          </cell>
          <cell r="E101" t="str">
            <v>Phương</v>
          </cell>
          <cell r="F101">
            <v>12</v>
          </cell>
        </row>
        <row r="102">
          <cell r="C102">
            <v>11133247</v>
          </cell>
          <cell r="D102" t="str">
            <v> Tô Thị </v>
          </cell>
          <cell r="E102" t="str">
            <v>Phượng</v>
          </cell>
          <cell r="F102">
            <v>12</v>
          </cell>
        </row>
        <row r="103">
          <cell r="C103">
            <v>11133561</v>
          </cell>
          <cell r="D103" t="str">
            <v> Lê Thị Phương </v>
          </cell>
          <cell r="E103" t="str">
            <v>Thảo</v>
          </cell>
          <cell r="F103">
            <v>13</v>
          </cell>
        </row>
        <row r="104">
          <cell r="C104">
            <v>11133526</v>
          </cell>
          <cell r="D104" t="str">
            <v> Đoàn Thị Bích </v>
          </cell>
          <cell r="E104" t="str">
            <v>Thảo</v>
          </cell>
          <cell r="F104">
            <v>11</v>
          </cell>
        </row>
        <row r="105">
          <cell r="C105">
            <v>11134173</v>
          </cell>
          <cell r="D105" t="str">
            <v> Tô Thùy </v>
          </cell>
          <cell r="E105" t="str">
            <v>Trang</v>
          </cell>
          <cell r="F105">
            <v>13</v>
          </cell>
        </row>
        <row r="106">
          <cell r="C106">
            <v>11134441</v>
          </cell>
          <cell r="D106" t="str">
            <v> Hoàng Thị </v>
          </cell>
          <cell r="E106" t="str">
            <v>Tuyết</v>
          </cell>
          <cell r="F106">
            <v>13</v>
          </cell>
        </row>
        <row r="107">
          <cell r="C107">
            <v>11134481</v>
          </cell>
          <cell r="D107" t="str">
            <v> Trần Hải </v>
          </cell>
          <cell r="E107" t="str">
            <v>Vân</v>
          </cell>
          <cell r="F107">
            <v>12</v>
          </cell>
        </row>
        <row r="108">
          <cell r="C108">
            <v>11133340</v>
          </cell>
          <cell r="D108" t="str">
            <v> Vũ Như </v>
          </cell>
          <cell r="E108" t="str">
            <v>Quỳnh</v>
          </cell>
          <cell r="F108">
            <v>9</v>
          </cell>
        </row>
        <row r="109">
          <cell r="C109">
            <v>11134164</v>
          </cell>
          <cell r="D109" t="str">
            <v> Phan Thuỳ </v>
          </cell>
          <cell r="E109" t="str">
            <v>Trang</v>
          </cell>
          <cell r="F109">
            <v>15</v>
          </cell>
        </row>
        <row r="110">
          <cell r="C110">
            <v>11134457</v>
          </cell>
          <cell r="D110" t="str">
            <v> Nguyễn Nhật </v>
          </cell>
          <cell r="E110" t="str">
            <v>Uyên</v>
          </cell>
          <cell r="F110">
            <v>8</v>
          </cell>
        </row>
        <row r="111">
          <cell r="D111" t="e">
            <v>#N/A</v>
          </cell>
          <cell r="E111" t="e">
            <v>#N/A</v>
          </cell>
        </row>
        <row r="112">
          <cell r="C112">
            <v>11130310</v>
          </cell>
          <cell r="D112" t="str">
            <v> Lưu Tuấn </v>
          </cell>
          <cell r="E112" t="str">
            <v>Anh</v>
          </cell>
          <cell r="F112">
            <v>15</v>
          </cell>
        </row>
        <row r="113">
          <cell r="C113">
            <v>11130053</v>
          </cell>
          <cell r="D113" t="str">
            <v> Nguyễn Đức </v>
          </cell>
          <cell r="E113" t="str">
            <v>Anh</v>
          </cell>
          <cell r="F113">
            <v>15</v>
          </cell>
        </row>
        <row r="114">
          <cell r="C114">
            <v>11130495</v>
          </cell>
          <cell r="D114" t="str">
            <v> Tuấn Thị Kim </v>
          </cell>
          <cell r="E114" t="str">
            <v>Chi</v>
          </cell>
          <cell r="F114">
            <v>14</v>
          </cell>
        </row>
        <row r="115">
          <cell r="C115">
            <v>11130846</v>
          </cell>
          <cell r="D115" t="str">
            <v> Nguyễn Đình </v>
          </cell>
          <cell r="E115" t="str">
            <v>Đạt</v>
          </cell>
          <cell r="F115">
            <v>8</v>
          </cell>
        </row>
        <row r="116">
          <cell r="C116">
            <v>11130659</v>
          </cell>
          <cell r="D116" t="str">
            <v> Cao Mỹ </v>
          </cell>
          <cell r="E116" t="str">
            <v>Dung</v>
          </cell>
          <cell r="F116">
            <v>9</v>
          </cell>
        </row>
        <row r="117">
          <cell r="C117">
            <v>11130743</v>
          </cell>
          <cell r="D117" t="str">
            <v> Đoàn Đức </v>
          </cell>
          <cell r="E117" t="str">
            <v>Duy</v>
          </cell>
          <cell r="F117">
            <v>15</v>
          </cell>
        </row>
        <row r="118">
          <cell r="C118">
            <v>11131153</v>
          </cell>
          <cell r="D118" t="str">
            <v> Trần Thị Hồng </v>
          </cell>
          <cell r="E118" t="str">
            <v>Hạnh</v>
          </cell>
          <cell r="F118">
            <v>14</v>
          </cell>
        </row>
        <row r="119">
          <cell r="C119">
            <v>11131531</v>
          </cell>
          <cell r="D119" t="str">
            <v> Nguyễn Quân </v>
          </cell>
          <cell r="E119" t="str">
            <v>Hoàng</v>
          </cell>
          <cell r="F119">
            <v>11</v>
          </cell>
        </row>
        <row r="120">
          <cell r="C120">
            <v>11131817</v>
          </cell>
          <cell r="D120" t="str">
            <v> Nguyễn Thị Dạ </v>
          </cell>
          <cell r="E120" t="str">
            <v>Hương</v>
          </cell>
          <cell r="F120">
            <v>15</v>
          </cell>
        </row>
        <row r="121">
          <cell r="C121">
            <v>11131854</v>
          </cell>
          <cell r="D121" t="str">
            <v> Nguyễn Thanh </v>
          </cell>
          <cell r="E121" t="str">
            <v>Hương</v>
          </cell>
          <cell r="F121">
            <v>9</v>
          </cell>
        </row>
        <row r="122">
          <cell r="C122">
            <v>11131959</v>
          </cell>
          <cell r="D122" t="str">
            <v> Đặng Nam </v>
          </cell>
          <cell r="E122" t="str">
            <v>Khánh</v>
          </cell>
          <cell r="F122">
            <v>12</v>
          </cell>
        </row>
        <row r="123">
          <cell r="C123">
            <v>11132178</v>
          </cell>
          <cell r="D123" t="str">
            <v> Nguyễn Khánh </v>
          </cell>
          <cell r="E123" t="str">
            <v>Linh</v>
          </cell>
          <cell r="F123">
            <v>16</v>
          </cell>
        </row>
        <row r="124">
          <cell r="C124">
            <v>11132104</v>
          </cell>
          <cell r="D124" t="str">
            <v> Hoàng Diệu </v>
          </cell>
          <cell r="E124" t="str">
            <v>Linh</v>
          </cell>
          <cell r="F124">
            <v>11</v>
          </cell>
        </row>
        <row r="125">
          <cell r="C125">
            <v>11132488</v>
          </cell>
          <cell r="D125" t="str">
            <v> Đinh Thị Ngọc </v>
          </cell>
          <cell r="E125" t="str">
            <v>Mai</v>
          </cell>
          <cell r="F125">
            <v>10</v>
          </cell>
        </row>
        <row r="126">
          <cell r="C126">
            <v>11132723</v>
          </cell>
          <cell r="D126" t="str">
            <v> Hoàng Thị </v>
          </cell>
          <cell r="E126" t="str">
            <v>Nga</v>
          </cell>
          <cell r="F126">
            <v>10</v>
          </cell>
        </row>
        <row r="127">
          <cell r="C127">
            <v>11132979</v>
          </cell>
          <cell r="D127" t="str">
            <v> Bùi Khánh </v>
          </cell>
          <cell r="E127" t="str">
            <v>Nhi</v>
          </cell>
          <cell r="F127">
            <v>14</v>
          </cell>
        </row>
        <row r="128">
          <cell r="C128">
            <v>11122920</v>
          </cell>
          <cell r="D128" t="str">
            <v> Phạm Hồng</v>
          </cell>
          <cell r="E128" t="str">
            <v>Nhung</v>
          </cell>
          <cell r="F128">
            <v>11</v>
          </cell>
        </row>
        <row r="129">
          <cell r="C129">
            <v>11133192</v>
          </cell>
          <cell r="D129" t="str">
            <v> Đào Thị </v>
          </cell>
          <cell r="E129" t="str">
            <v>Phương</v>
          </cell>
          <cell r="F129">
            <v>15</v>
          </cell>
        </row>
        <row r="130">
          <cell r="C130">
            <v>11133677</v>
          </cell>
          <cell r="D130" t="str">
            <v> Cao Quyết </v>
          </cell>
          <cell r="E130" t="str">
            <v>Thắng</v>
          </cell>
          <cell r="F130">
            <v>14</v>
          </cell>
        </row>
        <row r="131">
          <cell r="C131">
            <v>11133801</v>
          </cell>
          <cell r="D131" t="str">
            <v> Đỗ Thanh </v>
          </cell>
          <cell r="E131" t="str">
            <v>Thủy</v>
          </cell>
          <cell r="F131">
            <v>11</v>
          </cell>
        </row>
        <row r="132">
          <cell r="C132">
            <v>11134034</v>
          </cell>
          <cell r="D132" t="str">
            <v> Nguyễn Thị Mai </v>
          </cell>
          <cell r="E132" t="str">
            <v>Trang</v>
          </cell>
          <cell r="F132">
            <v>12</v>
          </cell>
        </row>
        <row r="133">
          <cell r="C133">
            <v>11134249</v>
          </cell>
          <cell r="D133" t="str">
            <v> Nguyễn Thế </v>
          </cell>
          <cell r="E133" t="str">
            <v>Trung</v>
          </cell>
          <cell r="F133">
            <v>15</v>
          </cell>
        </row>
        <row r="134">
          <cell r="C134">
            <v>11134563</v>
          </cell>
          <cell r="D134" t="str">
            <v> Nguyễn Tuấn </v>
          </cell>
          <cell r="E134" t="str">
            <v>Việt</v>
          </cell>
          <cell r="F134">
            <v>17</v>
          </cell>
        </row>
        <row r="135">
          <cell r="C135">
            <v>11133813</v>
          </cell>
          <cell r="D135" t="str">
            <v> Nguyễn Thị </v>
          </cell>
          <cell r="E135" t="str">
            <v>Thủy</v>
          </cell>
          <cell r="F135">
            <v>14</v>
          </cell>
        </row>
        <row r="136">
          <cell r="C136">
            <v>11134677</v>
          </cell>
          <cell r="D136" t="str">
            <v> Nguyễn Thị </v>
          </cell>
          <cell r="E136" t="str">
            <v>Yến</v>
          </cell>
          <cell r="F136">
            <v>14</v>
          </cell>
        </row>
        <row r="137">
          <cell r="D137" t="e">
            <v>#N/A</v>
          </cell>
          <cell r="E137" t="e">
            <v>#N/A</v>
          </cell>
        </row>
        <row r="138">
          <cell r="C138">
            <v>11130160</v>
          </cell>
          <cell r="D138" t="str">
            <v> Lê Thị Ngọc </v>
          </cell>
          <cell r="E138" t="str">
            <v>Anh</v>
          </cell>
          <cell r="F138">
            <v>11</v>
          </cell>
        </row>
        <row r="139">
          <cell r="C139">
            <v>11130096</v>
          </cell>
          <cell r="D139" t="str">
            <v> Nguyễn Hà Kiều </v>
          </cell>
          <cell r="E139" t="str">
            <v>Anh</v>
          </cell>
          <cell r="F139">
            <v>8</v>
          </cell>
        </row>
        <row r="140">
          <cell r="C140">
            <v>11130395</v>
          </cell>
          <cell r="D140" t="str">
            <v> Nguyễn Thị Ngọc </v>
          </cell>
          <cell r="E140" t="str">
            <v>ánh</v>
          </cell>
          <cell r="F140">
            <v>14</v>
          </cell>
        </row>
        <row r="141">
          <cell r="C141">
            <v>11134691</v>
          </cell>
          <cell r="D141" t="str">
            <v> Nguyễn Xuân</v>
          </cell>
          <cell r="E141" t="str">
            <v>Chung</v>
          </cell>
          <cell r="F141">
            <v>9</v>
          </cell>
        </row>
        <row r="142">
          <cell r="C142">
            <v>11130879</v>
          </cell>
          <cell r="D142" t="str">
            <v> Trần Ngọc </v>
          </cell>
          <cell r="E142" t="str">
            <v>Điệp</v>
          </cell>
          <cell r="F142">
            <v>18</v>
          </cell>
        </row>
        <row r="143">
          <cell r="C143">
            <v>11131012</v>
          </cell>
          <cell r="D143" t="str">
            <v> Lê Ngân </v>
          </cell>
          <cell r="E143" t="str">
            <v>Hà</v>
          </cell>
          <cell r="F143">
            <v>12</v>
          </cell>
        </row>
        <row r="144">
          <cell r="C144">
            <v>11131272</v>
          </cell>
          <cell r="D144" t="str">
            <v> Tô Thuý </v>
          </cell>
          <cell r="E144" t="str">
            <v>Hằng</v>
          </cell>
          <cell r="F144">
            <v>17</v>
          </cell>
        </row>
        <row r="145">
          <cell r="C145">
            <v>11131372</v>
          </cell>
          <cell r="D145" t="str">
            <v> Nguyễn Đức </v>
          </cell>
          <cell r="E145" t="str">
            <v>Hiếu</v>
          </cell>
          <cell r="F145">
            <v>14</v>
          </cell>
        </row>
        <row r="146">
          <cell r="C146">
            <v>11131654</v>
          </cell>
          <cell r="D146" t="str">
            <v> Phạm Quốc </v>
          </cell>
          <cell r="E146" t="str">
            <v>Huy</v>
          </cell>
          <cell r="F146">
            <v>14</v>
          </cell>
        </row>
        <row r="147">
          <cell r="C147">
            <v>11131884</v>
          </cell>
          <cell r="D147" t="str">
            <v> Lưu Thu </v>
          </cell>
          <cell r="E147" t="str">
            <v>Hương</v>
          </cell>
          <cell r="F147">
            <v>16</v>
          </cell>
        </row>
        <row r="148">
          <cell r="C148">
            <v>11132069</v>
          </cell>
          <cell r="D148" t="str">
            <v> Bùi Thị Ngọc </v>
          </cell>
          <cell r="E148" t="str">
            <v>Lê</v>
          </cell>
          <cell r="F148">
            <v>16</v>
          </cell>
        </row>
        <row r="149">
          <cell r="C149">
            <v>11132099</v>
          </cell>
          <cell r="D149" t="str">
            <v> Bùi Cẩm </v>
          </cell>
          <cell r="E149" t="str">
            <v>Linh</v>
          </cell>
          <cell r="F149">
            <v>13</v>
          </cell>
        </row>
        <row r="150">
          <cell r="C150">
            <v>11132297</v>
          </cell>
          <cell r="D150" t="str">
            <v> Mai Thuỳ </v>
          </cell>
          <cell r="E150" t="str">
            <v>Linh</v>
          </cell>
          <cell r="F150">
            <v>10</v>
          </cell>
        </row>
        <row r="151">
          <cell r="C151">
            <v>11132475</v>
          </cell>
          <cell r="D151" t="str">
            <v> Nguyễn Thị </v>
          </cell>
          <cell r="E151" t="str">
            <v>Lý</v>
          </cell>
          <cell r="F151">
            <v>11</v>
          </cell>
        </row>
        <row r="152">
          <cell r="C152">
            <v>11132630</v>
          </cell>
          <cell r="D152" t="str">
            <v> Đặng Hà </v>
          </cell>
          <cell r="E152" t="str">
            <v>My</v>
          </cell>
          <cell r="F152">
            <v>10</v>
          </cell>
        </row>
        <row r="153">
          <cell r="C153">
            <v>11132853</v>
          </cell>
          <cell r="D153" t="str">
            <v> Lưu Bích </v>
          </cell>
          <cell r="E153" t="str">
            <v>Ngọc</v>
          </cell>
          <cell r="F153">
            <v>14</v>
          </cell>
        </row>
        <row r="154">
          <cell r="C154">
            <v>11133068</v>
          </cell>
          <cell r="D154" t="str">
            <v> Nguyễn Thị Lâm </v>
          </cell>
          <cell r="E154" t="str">
            <v>Oanh</v>
          </cell>
          <cell r="F154">
            <v>15</v>
          </cell>
        </row>
        <row r="155">
          <cell r="C155">
            <v>11133664</v>
          </cell>
          <cell r="D155" t="str">
            <v> Đặng Đức </v>
          </cell>
          <cell r="E155" t="str">
            <v>Thắng</v>
          </cell>
          <cell r="F155">
            <v>9</v>
          </cell>
        </row>
        <row r="156">
          <cell r="C156">
            <v>11133180</v>
          </cell>
          <cell r="D156" t="str">
            <v> Dương Thanh </v>
          </cell>
          <cell r="E156" t="str">
            <v>Phương</v>
          </cell>
          <cell r="F156">
            <v>10</v>
          </cell>
        </row>
        <row r="157">
          <cell r="C157">
            <v>11134901</v>
          </cell>
          <cell r="D157" t="str">
            <v> Nguyễn Đức</v>
          </cell>
          <cell r="E157" t="str">
            <v>Thịnh</v>
          </cell>
          <cell r="F157">
            <v>16</v>
          </cell>
        </row>
        <row r="158">
          <cell r="C158">
            <v>11134033</v>
          </cell>
          <cell r="D158" t="str">
            <v> Đào Thị Mai </v>
          </cell>
          <cell r="E158" t="str">
            <v>Trang</v>
          </cell>
          <cell r="F158">
            <v>11</v>
          </cell>
        </row>
        <row r="159">
          <cell r="C159">
            <v>11134283</v>
          </cell>
          <cell r="D159" t="str">
            <v> Nguyễn Lệ Cẩm </v>
          </cell>
          <cell r="E159" t="str">
            <v>Tú</v>
          </cell>
          <cell r="F159">
            <v>10</v>
          </cell>
        </row>
        <row r="160">
          <cell r="C160">
            <v>11133402</v>
          </cell>
          <cell r="D160" t="str">
            <v> Hoàng Minh </v>
          </cell>
          <cell r="E160" t="str">
            <v>Sơn</v>
          </cell>
          <cell r="F160">
            <v>15</v>
          </cell>
        </row>
        <row r="161">
          <cell r="C161">
            <v>11133504</v>
          </cell>
          <cell r="D161" t="str">
            <v> Nguyễn Đình </v>
          </cell>
          <cell r="E161" t="str">
            <v>Thành</v>
          </cell>
          <cell r="F161">
            <v>10</v>
          </cell>
        </row>
        <row r="162">
          <cell r="C162">
            <v>11132972</v>
          </cell>
          <cell r="D162" t="str">
            <v> Nguyễn Minh </v>
          </cell>
          <cell r="E162" t="str">
            <v>Nhật</v>
          </cell>
          <cell r="F162">
            <v>9</v>
          </cell>
        </row>
        <row r="163">
          <cell r="C163">
            <v>11130704</v>
          </cell>
          <cell r="D163" t="str">
            <v> Bùi Đình </v>
          </cell>
          <cell r="E163" t="str">
            <v>Dũng</v>
          </cell>
          <cell r="F163">
            <v>10</v>
          </cell>
        </row>
        <row r="164">
          <cell r="D164" t="e">
            <v>#N/A</v>
          </cell>
          <cell r="E164" t="e">
            <v>#N/A</v>
          </cell>
        </row>
        <row r="165">
          <cell r="C165">
            <v>11130246</v>
          </cell>
          <cell r="D165" t="str">
            <v> Lê Thị Tâm </v>
          </cell>
          <cell r="E165" t="str">
            <v>Anh</v>
          </cell>
          <cell r="F165">
            <v>7</v>
          </cell>
        </row>
        <row r="166">
          <cell r="C166">
            <v>11130225</v>
          </cell>
          <cell r="D166" t="str">
            <v> Nguyễn Quang </v>
          </cell>
          <cell r="E166" t="str">
            <v>Anh</v>
          </cell>
          <cell r="F166">
            <v>10</v>
          </cell>
        </row>
        <row r="167">
          <cell r="C167">
            <v>11130491</v>
          </cell>
          <cell r="D167" t="str">
            <v> Phạm Thị Khánh </v>
          </cell>
          <cell r="E167" t="str">
            <v>Chi</v>
          </cell>
          <cell r="F167">
            <v>7</v>
          </cell>
        </row>
        <row r="168">
          <cell r="C168">
            <v>11130486</v>
          </cell>
          <cell r="D168" t="str">
            <v> Trần Thị Cẩm </v>
          </cell>
          <cell r="E168" t="str">
            <v>Chi</v>
          </cell>
          <cell r="F168">
            <v>17</v>
          </cell>
        </row>
        <row r="169">
          <cell r="C169">
            <v>11130922</v>
          </cell>
          <cell r="D169" t="str">
            <v> Phạm Trung </v>
          </cell>
          <cell r="E169" t="str">
            <v>Đức</v>
          </cell>
          <cell r="F169">
            <v>8</v>
          </cell>
        </row>
        <row r="170">
          <cell r="C170">
            <v>11131071</v>
          </cell>
          <cell r="D170" t="str">
            <v> Phạm Thu </v>
          </cell>
          <cell r="E170" t="str">
            <v>Hà</v>
          </cell>
          <cell r="F170">
            <v>16</v>
          </cell>
        </row>
        <row r="171">
          <cell r="C171">
            <v>11131261</v>
          </cell>
          <cell r="D171" t="str">
            <v> Phạm Thị Thu </v>
          </cell>
          <cell r="E171" t="str">
            <v>Hằng</v>
          </cell>
          <cell r="F171">
            <v>12</v>
          </cell>
        </row>
        <row r="172">
          <cell r="C172">
            <v>11131404</v>
          </cell>
          <cell r="D172" t="str">
            <v> Phan Trung </v>
          </cell>
          <cell r="E172" t="str">
            <v>Hiếu</v>
          </cell>
          <cell r="F172">
            <v>14</v>
          </cell>
        </row>
        <row r="173">
          <cell r="C173">
            <v>11131406</v>
          </cell>
          <cell r="D173" t="str">
            <v> Trần Trung </v>
          </cell>
          <cell r="E173" t="str">
            <v>Hiếu</v>
          </cell>
          <cell r="F173">
            <v>13</v>
          </cell>
        </row>
        <row r="174">
          <cell r="C174">
            <v>11132014</v>
          </cell>
          <cell r="D174" t="str">
            <v> Đào Thị Hồng </v>
          </cell>
          <cell r="E174" t="str">
            <v>Lam</v>
          </cell>
          <cell r="F174">
            <v>9</v>
          </cell>
        </row>
        <row r="175">
          <cell r="C175">
            <v>11131643</v>
          </cell>
          <cell r="D175" t="str">
            <v> Nguyễn Quang </v>
          </cell>
          <cell r="E175" t="str">
            <v>Huy</v>
          </cell>
          <cell r="F175">
            <v>12</v>
          </cell>
        </row>
        <row r="176">
          <cell r="C176">
            <v>11132241</v>
          </cell>
          <cell r="D176" t="str">
            <v> Lê Phạm Ngọc </v>
          </cell>
          <cell r="E176" t="str">
            <v>Linh</v>
          </cell>
          <cell r="F176">
            <v>9</v>
          </cell>
        </row>
        <row r="177">
          <cell r="C177">
            <v>11132214</v>
          </cell>
          <cell r="D177" t="str">
            <v> Đoàn Mỹ </v>
          </cell>
          <cell r="E177" t="str">
            <v>Linh</v>
          </cell>
          <cell r="F177">
            <v>11</v>
          </cell>
        </row>
        <row r="178">
          <cell r="C178">
            <v>11131880</v>
          </cell>
          <cell r="D178" t="str">
            <v> Đỗ Thu </v>
          </cell>
          <cell r="E178" t="str">
            <v>Hương</v>
          </cell>
          <cell r="F178">
            <v>14</v>
          </cell>
        </row>
        <row r="179">
          <cell r="C179">
            <v>11132567</v>
          </cell>
          <cell r="D179" t="str">
            <v> Vũ Thị ánh </v>
          </cell>
          <cell r="E179" t="str">
            <v>Minh</v>
          </cell>
          <cell r="F179">
            <v>12</v>
          </cell>
        </row>
        <row r="180">
          <cell r="C180">
            <v>11132485</v>
          </cell>
          <cell r="D180" t="str">
            <v> Khúc Ngọc </v>
          </cell>
          <cell r="E180" t="str">
            <v>Mai</v>
          </cell>
          <cell r="F180">
            <v>11</v>
          </cell>
        </row>
        <row r="181">
          <cell r="C181">
            <v>11133083</v>
          </cell>
          <cell r="D181" t="str">
            <v> Trần Đức </v>
          </cell>
          <cell r="E181" t="str">
            <v>Phong</v>
          </cell>
          <cell r="F181">
            <v>12</v>
          </cell>
        </row>
        <row r="182">
          <cell r="C182">
            <v>11133217</v>
          </cell>
          <cell r="D182" t="str">
            <v> Phạm Thị Thu </v>
          </cell>
          <cell r="E182" t="str">
            <v>Phương</v>
          </cell>
          <cell r="F182">
            <v>14</v>
          </cell>
        </row>
        <row r="183">
          <cell r="C183">
            <v>11133534</v>
          </cell>
          <cell r="D183" t="str">
            <v> Phạm Hương </v>
          </cell>
          <cell r="E183" t="str">
            <v>Thảo</v>
          </cell>
          <cell r="F183">
            <v>11</v>
          </cell>
        </row>
        <row r="184">
          <cell r="C184">
            <v>11133856</v>
          </cell>
          <cell r="D184" t="str">
            <v> Nguyễn Thị Thanh </v>
          </cell>
          <cell r="E184" t="str">
            <v>Thuý</v>
          </cell>
          <cell r="F184">
            <v>10</v>
          </cell>
        </row>
        <row r="185">
          <cell r="C185">
            <v>11134123</v>
          </cell>
          <cell r="D185" t="str">
            <v> Nguyễn Thu </v>
          </cell>
          <cell r="E185" t="str">
            <v>Trang</v>
          </cell>
          <cell r="F185">
            <v>13</v>
          </cell>
        </row>
        <row r="186">
          <cell r="C186">
            <v>11134219</v>
          </cell>
          <cell r="D186" t="str">
            <v> Vũ Đức </v>
          </cell>
          <cell r="E186" t="str">
            <v>Trọng</v>
          </cell>
          <cell r="F186">
            <v>12</v>
          </cell>
        </row>
        <row r="187">
          <cell r="C187">
            <v>11134539</v>
          </cell>
          <cell r="D187" t="str">
            <v> Hoàng Hồng </v>
          </cell>
          <cell r="E187" t="str">
            <v>Vi</v>
          </cell>
          <cell r="F187">
            <v>15</v>
          </cell>
        </row>
        <row r="188">
          <cell r="C188">
            <v>11134351</v>
          </cell>
          <cell r="D188" t="str">
            <v> Đỗ Thanh </v>
          </cell>
          <cell r="E188" t="str">
            <v>Tuấn</v>
          </cell>
          <cell r="F188">
            <v>15</v>
          </cell>
        </row>
        <row r="189">
          <cell r="C189">
            <v>11133098</v>
          </cell>
          <cell r="D189" t="str">
            <v> Bùi Thái </v>
          </cell>
          <cell r="E189" t="str">
            <v>Phú</v>
          </cell>
          <cell r="F189">
            <v>11</v>
          </cell>
        </row>
        <row r="190">
          <cell r="D190" t="e">
            <v>#N/A</v>
          </cell>
          <cell r="E190" t="e">
            <v>#N/A</v>
          </cell>
        </row>
        <row r="191">
          <cell r="C191">
            <v>11130028</v>
          </cell>
          <cell r="D191" t="str">
            <v> Nguyễn Chí </v>
          </cell>
          <cell r="E191" t="str">
            <v>Anh</v>
          </cell>
          <cell r="F191">
            <v>14</v>
          </cell>
        </row>
        <row r="192">
          <cell r="C192">
            <v>11130052</v>
          </cell>
          <cell r="D192" t="str">
            <v> Nguyễn Đức </v>
          </cell>
          <cell r="E192" t="str">
            <v>Anh</v>
          </cell>
          <cell r="F192">
            <v>13</v>
          </cell>
        </row>
        <row r="193">
          <cell r="C193">
            <v>11130473</v>
          </cell>
          <cell r="D193" t="str">
            <v> Nguyễn Minh </v>
          </cell>
          <cell r="E193" t="str">
            <v>Châu</v>
          </cell>
          <cell r="F193">
            <v>14</v>
          </cell>
        </row>
        <row r="194">
          <cell r="C194">
            <v>11130588</v>
          </cell>
          <cell r="D194" t="str">
            <v> Nguyễn Huy </v>
          </cell>
          <cell r="E194" t="str">
            <v>Cường</v>
          </cell>
          <cell r="F194">
            <v>15</v>
          </cell>
        </row>
        <row r="195">
          <cell r="C195">
            <v>11130895</v>
          </cell>
          <cell r="D195" t="str">
            <v> Trần Anh </v>
          </cell>
          <cell r="E195" t="str">
            <v>Đức</v>
          </cell>
          <cell r="F195">
            <v>10</v>
          </cell>
        </row>
        <row r="196">
          <cell r="C196">
            <v>11131011</v>
          </cell>
          <cell r="D196" t="str">
            <v> Hoàng Ngân </v>
          </cell>
          <cell r="E196" t="str">
            <v>Hà</v>
          </cell>
          <cell r="F196">
            <v>14</v>
          </cell>
        </row>
        <row r="197">
          <cell r="C197">
            <v>11131048</v>
          </cell>
          <cell r="D197" t="str">
            <v> Nguyễn Thị </v>
          </cell>
          <cell r="E197" t="str">
            <v>Hà</v>
          </cell>
          <cell r="F197">
            <v>16</v>
          </cell>
        </row>
        <row r="198">
          <cell r="C198" t="str">
            <v> CQ531299</v>
          </cell>
          <cell r="D198" t="str">
            <v>Trần Thu </v>
          </cell>
          <cell r="E198" t="str">
            <v>Hiền</v>
          </cell>
          <cell r="F198">
            <v>16</v>
          </cell>
        </row>
        <row r="199">
          <cell r="C199">
            <v>11131846</v>
          </cell>
          <cell r="D199" t="str">
            <v> Lê Minh </v>
          </cell>
          <cell r="E199" t="str">
            <v>Hương</v>
          </cell>
          <cell r="F199">
            <v>13</v>
          </cell>
        </row>
        <row r="200">
          <cell r="C200">
            <v>11131547</v>
          </cell>
          <cell r="D200" t="str">
            <v> Ngân Vũ </v>
          </cell>
          <cell r="E200" t="str">
            <v>Hoàng</v>
          </cell>
          <cell r="F200">
            <v>10</v>
          </cell>
        </row>
        <row r="201">
          <cell r="C201">
            <v>11132317</v>
          </cell>
          <cell r="D201" t="str">
            <v> Nguyễn Thị Thùy </v>
          </cell>
          <cell r="E201" t="str">
            <v>Linh</v>
          </cell>
          <cell r="F201">
            <v>15</v>
          </cell>
        </row>
        <row r="202">
          <cell r="C202">
            <v>11132105</v>
          </cell>
          <cell r="D202" t="str">
            <v> Lê Diệu </v>
          </cell>
          <cell r="E202" t="str">
            <v>Linh</v>
          </cell>
          <cell r="F202">
            <v>11</v>
          </cell>
        </row>
        <row r="203">
          <cell r="C203">
            <v>11132127</v>
          </cell>
          <cell r="D203" t="str">
            <v> Lưu Gia </v>
          </cell>
          <cell r="E203" t="str">
            <v>Linh</v>
          </cell>
          <cell r="F203">
            <v>11</v>
          </cell>
        </row>
        <row r="204">
          <cell r="C204">
            <v>11132382</v>
          </cell>
          <cell r="D204" t="str">
            <v> Đặng Đình </v>
          </cell>
          <cell r="E204" t="str">
            <v>Long</v>
          </cell>
          <cell r="F204">
            <v>12</v>
          </cell>
        </row>
        <row r="205">
          <cell r="C205">
            <v>11133503</v>
          </cell>
          <cell r="D205" t="str">
            <v> Trần Đạo </v>
          </cell>
          <cell r="E205" t="str">
            <v>Thành</v>
          </cell>
          <cell r="F205">
            <v>15</v>
          </cell>
        </row>
        <row r="206">
          <cell r="C206">
            <v>11132207</v>
          </cell>
          <cell r="D206" t="str">
            <v> Nguyễn Huy Mạnh </v>
          </cell>
          <cell r="E206" t="str">
            <v>Linh</v>
          </cell>
          <cell r="F206">
            <v>12</v>
          </cell>
        </row>
        <row r="207">
          <cell r="C207">
            <v>11133014</v>
          </cell>
          <cell r="D207" t="str">
            <v> Trần Hồng </v>
          </cell>
          <cell r="E207" t="str">
            <v>Nhung</v>
          </cell>
          <cell r="F207">
            <v>13</v>
          </cell>
        </row>
        <row r="208">
          <cell r="C208">
            <v>11133332</v>
          </cell>
          <cell r="D208" t="str">
            <v> Đỗ Như </v>
          </cell>
          <cell r="E208" t="str">
            <v>Quỳnh</v>
          </cell>
          <cell r="F208">
            <v>12</v>
          </cell>
        </row>
        <row r="209">
          <cell r="C209">
            <v>11132852</v>
          </cell>
          <cell r="D209" t="str">
            <v> Lê Bích </v>
          </cell>
          <cell r="E209" t="str">
            <v>Ngọc</v>
          </cell>
          <cell r="F209">
            <v>13</v>
          </cell>
        </row>
        <row r="210">
          <cell r="C210">
            <v>11133900</v>
          </cell>
          <cell r="D210" t="str">
            <v> Nguyễn Hoài </v>
          </cell>
          <cell r="E210" t="str">
            <v>Thương</v>
          </cell>
          <cell r="F210">
            <v>12</v>
          </cell>
        </row>
        <row r="211">
          <cell r="C211">
            <v>11134178</v>
          </cell>
          <cell r="D211" t="str">
            <v> Giang Thị Vân </v>
          </cell>
          <cell r="E211" t="str">
            <v>Trang</v>
          </cell>
          <cell r="F211">
            <v>12</v>
          </cell>
        </row>
        <row r="212">
          <cell r="C212">
            <v>11134224</v>
          </cell>
          <cell r="D212" t="str">
            <v> Nghiêm Bảo </v>
          </cell>
          <cell r="E212" t="str">
            <v>Trung</v>
          </cell>
          <cell r="F212">
            <v>15</v>
          </cell>
        </row>
        <row r="213">
          <cell r="C213">
            <v>11134504</v>
          </cell>
          <cell r="D213" t="str">
            <v> Mai Thị Thanh </v>
          </cell>
          <cell r="E213" t="str">
            <v>Vân</v>
          </cell>
          <cell r="F213">
            <v>14</v>
          </cell>
        </row>
        <row r="214">
          <cell r="C214">
            <v>11134200</v>
          </cell>
          <cell r="D214" t="str">
            <v> Ma Thị Thùy </v>
          </cell>
          <cell r="E214" t="str">
            <v>Trâm</v>
          </cell>
          <cell r="F214">
            <v>14</v>
          </cell>
        </row>
        <row r="215">
          <cell r="C215">
            <v>11133189</v>
          </cell>
          <cell r="D215" t="str">
            <v> Chu Thị Thảo </v>
          </cell>
          <cell r="E215" t="str">
            <v>Phương</v>
          </cell>
          <cell r="F215">
            <v>15</v>
          </cell>
        </row>
        <row r="216">
          <cell r="C216">
            <v>11130234</v>
          </cell>
          <cell r="D216" t="str">
            <v> Phạm Quỳnh </v>
          </cell>
          <cell r="E216" t="str">
            <v>Anh</v>
          </cell>
          <cell r="F216">
            <v>13</v>
          </cell>
        </row>
        <row r="217">
          <cell r="C217">
            <v>11130280</v>
          </cell>
          <cell r="D217" t="str">
            <v> Lê Trung </v>
          </cell>
          <cell r="E217" t="str">
            <v>Anh</v>
          </cell>
          <cell r="F217">
            <v>6</v>
          </cell>
        </row>
        <row r="218">
          <cell r="C218">
            <v>11130135</v>
          </cell>
          <cell r="D218" t="str">
            <v> Bùi Nguyễn Mai </v>
          </cell>
          <cell r="E218" t="str">
            <v>Anh</v>
          </cell>
          <cell r="F218">
            <v>12</v>
          </cell>
        </row>
        <row r="219">
          <cell r="C219">
            <v>11130600</v>
          </cell>
          <cell r="D219" t="str">
            <v> Lê Quốc </v>
          </cell>
          <cell r="E219" t="str">
            <v>Cường</v>
          </cell>
          <cell r="F219">
            <v>6</v>
          </cell>
        </row>
        <row r="220">
          <cell r="C220">
            <v>11130850</v>
          </cell>
          <cell r="D220" t="str">
            <v> Đinh Quốc </v>
          </cell>
          <cell r="E220" t="str">
            <v>Đạt</v>
          </cell>
          <cell r="F220">
            <v>12</v>
          </cell>
        </row>
        <row r="221">
          <cell r="C221">
            <v>11131068</v>
          </cell>
          <cell r="D221" t="str">
            <v> Nguyễn Thu </v>
          </cell>
          <cell r="E221" t="str">
            <v>Hà</v>
          </cell>
          <cell r="F221">
            <v>11</v>
          </cell>
        </row>
        <row r="222">
          <cell r="C222">
            <v>11131265</v>
          </cell>
          <cell r="D222" t="str">
            <v> Trần Thu </v>
          </cell>
          <cell r="E222" t="str">
            <v>Hằng</v>
          </cell>
          <cell r="F222">
            <v>15</v>
          </cell>
        </row>
        <row r="223">
          <cell r="C223">
            <v>11131343</v>
          </cell>
          <cell r="D223" t="str">
            <v> Dương Thúy </v>
          </cell>
          <cell r="E223" t="str">
            <v>Hiền</v>
          </cell>
          <cell r="F223">
            <v>12</v>
          </cell>
        </row>
        <row r="224">
          <cell r="C224">
            <v>11131922</v>
          </cell>
          <cell r="D224" t="str">
            <v> Vũ Thị </v>
          </cell>
          <cell r="E224" t="str">
            <v>Hường</v>
          </cell>
          <cell r="F224">
            <v>11</v>
          </cell>
        </row>
        <row r="225">
          <cell r="C225">
            <v>11131833</v>
          </cell>
          <cell r="D225" t="str">
            <v> Nguyễn Liên </v>
          </cell>
          <cell r="E225" t="str">
            <v>Hương</v>
          </cell>
          <cell r="F225">
            <v>17</v>
          </cell>
        </row>
        <row r="226">
          <cell r="C226">
            <v>11131799</v>
          </cell>
          <cell r="D226" t="str">
            <v> Bùi Thị Thuý </v>
          </cell>
          <cell r="E226" t="str">
            <v>Huyền</v>
          </cell>
          <cell r="F226">
            <v>13</v>
          </cell>
        </row>
        <row r="227">
          <cell r="C227">
            <v>11132194</v>
          </cell>
          <cell r="D227" t="str">
            <v> Lê Tiêu Thị Khánh </v>
          </cell>
          <cell r="E227" t="str">
            <v>Linh</v>
          </cell>
          <cell r="F227">
            <v>6</v>
          </cell>
        </row>
        <row r="228">
          <cell r="C228">
            <v>11132306</v>
          </cell>
          <cell r="D228" t="str">
            <v> Nguyễn Thuỳ </v>
          </cell>
          <cell r="E228" t="str">
            <v>Linh</v>
          </cell>
          <cell r="F228">
            <v>13</v>
          </cell>
        </row>
        <row r="229">
          <cell r="C229">
            <v>11132517</v>
          </cell>
          <cell r="D229" t="str">
            <v> Hoàng Vũ Quỳnh</v>
          </cell>
          <cell r="E229" t="str">
            <v>Mai</v>
          </cell>
          <cell r="F229">
            <v>10</v>
          </cell>
        </row>
        <row r="230">
          <cell r="C230">
            <v>11132603</v>
          </cell>
          <cell r="D230" t="str">
            <v> Lê Quang </v>
          </cell>
          <cell r="E230" t="str">
            <v>Minh</v>
          </cell>
          <cell r="F230">
            <v>13</v>
          </cell>
        </row>
        <row r="231">
          <cell r="C231">
            <v>11132830</v>
          </cell>
          <cell r="D231" t="str">
            <v> Lê Thị </v>
          </cell>
          <cell r="E231" t="str">
            <v>Ngoan</v>
          </cell>
          <cell r="F231">
            <v>9</v>
          </cell>
        </row>
        <row r="232">
          <cell r="C232">
            <v>11133223</v>
          </cell>
          <cell r="D232" t="str">
            <v> Ngô Thị Thủy </v>
          </cell>
          <cell r="E232" t="str">
            <v>Phương</v>
          </cell>
          <cell r="F232">
            <v>11</v>
          </cell>
        </row>
        <row r="233">
          <cell r="C233">
            <v>11133210</v>
          </cell>
          <cell r="D233" t="str">
            <v> Nguyễn Thu </v>
          </cell>
          <cell r="E233" t="str">
            <v>Phương</v>
          </cell>
          <cell r="F233">
            <v>12</v>
          </cell>
        </row>
        <row r="234">
          <cell r="C234">
            <v>11132843</v>
          </cell>
          <cell r="D234" t="str">
            <v> Trần Bảo </v>
          </cell>
          <cell r="E234" t="str">
            <v>Ngọc</v>
          </cell>
          <cell r="F234">
            <v>12</v>
          </cell>
        </row>
        <row r="235">
          <cell r="C235">
            <v>11133781</v>
          </cell>
          <cell r="D235" t="str">
            <v> Nguyễn Diệu </v>
          </cell>
          <cell r="E235" t="str">
            <v>Thùy</v>
          </cell>
          <cell r="F235">
            <v>10</v>
          </cell>
        </row>
        <row r="236">
          <cell r="C236">
            <v>11134145</v>
          </cell>
          <cell r="D236" t="str">
            <v> Nguyễn Thị Thu </v>
          </cell>
          <cell r="E236" t="str">
            <v>Trang</v>
          </cell>
          <cell r="F236">
            <v>11</v>
          </cell>
        </row>
        <row r="237">
          <cell r="C237">
            <v>11134382</v>
          </cell>
          <cell r="D237" t="str">
            <v> Dương Sơn </v>
          </cell>
          <cell r="E237" t="str">
            <v>Tùng</v>
          </cell>
          <cell r="F237">
            <v>11</v>
          </cell>
        </row>
        <row r="238">
          <cell r="C238">
            <v>11132971</v>
          </cell>
          <cell r="D238" t="str">
            <v> Bùi Hữu </v>
          </cell>
          <cell r="E238" t="str">
            <v>Nhật</v>
          </cell>
          <cell r="F238">
            <v>13</v>
          </cell>
        </row>
        <row r="239">
          <cell r="C239">
            <v>11133674</v>
          </cell>
          <cell r="D239" t="str">
            <v> Nguyễn Quang </v>
          </cell>
          <cell r="E239" t="str">
            <v>Thắng</v>
          </cell>
          <cell r="F239">
            <v>15</v>
          </cell>
        </row>
        <row r="240">
          <cell r="C240">
            <v>11134390</v>
          </cell>
          <cell r="D240" t="str">
            <v> Hoàng Thanh </v>
          </cell>
          <cell r="E240" t="str">
            <v>Tùng</v>
          </cell>
          <cell r="F240">
            <v>9</v>
          </cell>
        </row>
        <row r="241">
          <cell r="C241">
            <v>11134303</v>
          </cell>
          <cell r="D241" t="str">
            <v> Vũ Thanh </v>
          </cell>
          <cell r="E241" t="str">
            <v>Tú</v>
          </cell>
          <cell r="F241">
            <v>11</v>
          </cell>
        </row>
        <row r="242">
          <cell r="C242">
            <v>11134237</v>
          </cell>
          <cell r="D242" t="str">
            <v> Trần Nhật </v>
          </cell>
          <cell r="E242" t="str">
            <v>Trung</v>
          </cell>
          <cell r="F242">
            <v>12</v>
          </cell>
        </row>
        <row r="243">
          <cell r="D243" t="e">
            <v>#N/A</v>
          </cell>
          <cell r="E243" t="e">
            <v>#N/A</v>
          </cell>
        </row>
        <row r="244">
          <cell r="C244">
            <v>11130091</v>
          </cell>
          <cell r="D244" t="str">
            <v> Nguyễn Hồng </v>
          </cell>
          <cell r="E244" t="str">
            <v>Anh</v>
          </cell>
          <cell r="F244">
            <v>12</v>
          </cell>
        </row>
        <row r="245">
          <cell r="C245">
            <v>11130068</v>
          </cell>
          <cell r="D245" t="str">
            <v> Đinh Thị Hải </v>
          </cell>
          <cell r="E245" t="str">
            <v>Anh</v>
          </cell>
          <cell r="F245">
            <v>10</v>
          </cell>
        </row>
        <row r="246">
          <cell r="C246">
            <v>11130363</v>
          </cell>
          <cell r="D246" t="str">
            <v> Nguyễn Việt </v>
          </cell>
          <cell r="E246" t="str">
            <v>Anh</v>
          </cell>
          <cell r="F246">
            <v>14</v>
          </cell>
        </row>
        <row r="247">
          <cell r="C247">
            <v>11130602</v>
          </cell>
          <cell r="D247" t="str">
            <v> Nguyễn Thế </v>
          </cell>
          <cell r="E247" t="str">
            <v>Cường</v>
          </cell>
          <cell r="F247">
            <v>10</v>
          </cell>
        </row>
        <row r="248">
          <cell r="C248">
            <v>11130853</v>
          </cell>
          <cell r="D248" t="str">
            <v> Đặng Thành </v>
          </cell>
          <cell r="E248" t="str">
            <v>Đạt</v>
          </cell>
          <cell r="F248">
            <v>10</v>
          </cell>
        </row>
        <row r="249">
          <cell r="C249">
            <v>11130695</v>
          </cell>
          <cell r="D249" t="str">
            <v> Bùi Anh </v>
          </cell>
          <cell r="E249" t="str">
            <v>Dũng</v>
          </cell>
          <cell r="F249">
            <v>15</v>
          </cell>
        </row>
        <row r="250">
          <cell r="C250">
            <v>11131119</v>
          </cell>
          <cell r="D250" t="str">
            <v> Phạm Minh </v>
          </cell>
          <cell r="E250" t="str">
            <v>Hải</v>
          </cell>
          <cell r="F250">
            <v>16</v>
          </cell>
        </row>
        <row r="251">
          <cell r="C251">
            <v>11131181</v>
          </cell>
          <cell r="D251" t="str">
            <v> Trịnh Thị </v>
          </cell>
          <cell r="E251" t="str">
            <v>Hạnh</v>
          </cell>
          <cell r="F251">
            <v>11</v>
          </cell>
        </row>
        <row r="252">
          <cell r="C252">
            <v>11131895</v>
          </cell>
          <cell r="D252" t="str">
            <v> Đặng Thị Thu </v>
          </cell>
          <cell r="E252" t="str">
            <v>Hương</v>
          </cell>
          <cell r="F252">
            <v>10</v>
          </cell>
        </row>
        <row r="253">
          <cell r="C253">
            <v>11131628</v>
          </cell>
          <cell r="D253" t="str">
            <v> Dương Đức </v>
          </cell>
          <cell r="E253" t="str">
            <v>Huy</v>
          </cell>
          <cell r="F253">
            <v>9</v>
          </cell>
        </row>
        <row r="254">
          <cell r="C254">
            <v>11131989</v>
          </cell>
          <cell r="D254" t="str">
            <v> Nguyễn Đăng </v>
          </cell>
          <cell r="E254" t="str">
            <v>Kiên</v>
          </cell>
          <cell r="F254">
            <v>13</v>
          </cell>
        </row>
        <row r="255">
          <cell r="C255">
            <v>11131818</v>
          </cell>
          <cell r="D255" t="str">
            <v> Phạm Lương Diễm </v>
          </cell>
          <cell r="E255" t="str">
            <v>Hương</v>
          </cell>
          <cell r="F255">
            <v>15</v>
          </cell>
        </row>
        <row r="256">
          <cell r="C256" t="str">
            <v>CQ532210</v>
          </cell>
          <cell r="D256" t="str">
            <v>Đỗ Phương</v>
          </cell>
          <cell r="E256" t="str">
            <v>Linh</v>
          </cell>
          <cell r="F256">
            <v>14</v>
          </cell>
        </row>
        <row r="257">
          <cell r="C257">
            <v>11132492</v>
          </cell>
          <cell r="D257" t="str">
            <v> Nguyễn Thị Ngọc </v>
          </cell>
          <cell r="E257" t="str">
            <v>Mai</v>
          </cell>
          <cell r="F257">
            <v>12</v>
          </cell>
        </row>
        <row r="258">
          <cell r="C258">
            <v>11132807</v>
          </cell>
          <cell r="D258" t="str">
            <v> Trần Hữu </v>
          </cell>
          <cell r="E258" t="str">
            <v>Nghị</v>
          </cell>
          <cell r="F258">
            <v>13</v>
          </cell>
        </row>
        <row r="259">
          <cell r="C259">
            <v>11132984</v>
          </cell>
          <cell r="D259" t="str">
            <v> Trần Thị Yến </v>
          </cell>
          <cell r="E259" t="str">
            <v>Nhi</v>
          </cell>
          <cell r="F259">
            <v>14</v>
          </cell>
        </row>
        <row r="260">
          <cell r="C260">
            <v>11133139</v>
          </cell>
          <cell r="D260" t="str">
            <v> Nguyễn Khánh </v>
          </cell>
          <cell r="E260" t="str">
            <v>Phương</v>
          </cell>
          <cell r="F260">
            <v>14</v>
          </cell>
        </row>
        <row r="261">
          <cell r="C261">
            <v>11133413</v>
          </cell>
          <cell r="D261" t="str">
            <v> Mai Thế </v>
          </cell>
          <cell r="E261" t="str">
            <v>Sơn</v>
          </cell>
          <cell r="F261">
            <v>14</v>
          </cell>
        </row>
        <row r="262">
          <cell r="C262">
            <v>11133439</v>
          </cell>
          <cell r="D262" t="str">
            <v> Nguyễn Thị Minh </v>
          </cell>
          <cell r="E262" t="str">
            <v>Tâm</v>
          </cell>
          <cell r="F262">
            <v>13</v>
          </cell>
        </row>
        <row r="263">
          <cell r="C263">
            <v>11133913</v>
          </cell>
          <cell r="D263" t="str">
            <v> Lê Thị </v>
          </cell>
          <cell r="E263" t="str">
            <v>Thường</v>
          </cell>
          <cell r="F263">
            <v>11</v>
          </cell>
        </row>
        <row r="264">
          <cell r="C264">
            <v>11134180</v>
          </cell>
          <cell r="D264" t="str">
            <v> Phạm Yến </v>
          </cell>
          <cell r="E264" t="str">
            <v>Trang</v>
          </cell>
          <cell r="F264">
            <v>12</v>
          </cell>
        </row>
        <row r="265">
          <cell r="C265">
            <v>11134203</v>
          </cell>
          <cell r="D265" t="str">
            <v> Vũ Hà </v>
          </cell>
          <cell r="E265" t="str">
            <v>Trinh</v>
          </cell>
          <cell r="F265">
            <v>12</v>
          </cell>
        </row>
        <row r="266">
          <cell r="C266">
            <v>11134537</v>
          </cell>
          <cell r="D266" t="str">
            <v> Văn Hà </v>
          </cell>
          <cell r="E266" t="str">
            <v>Vi</v>
          </cell>
          <cell r="F266">
            <v>17</v>
          </cell>
        </row>
        <row r="267">
          <cell r="C267">
            <v>11133170</v>
          </cell>
          <cell r="D267" t="str">
            <v> Đinh Thị Minh </v>
          </cell>
          <cell r="E267" t="str">
            <v>Phương</v>
          </cell>
          <cell r="F267">
            <v>13</v>
          </cell>
        </row>
        <row r="268">
          <cell r="C268">
            <v>11133070</v>
          </cell>
          <cell r="D268" t="str">
            <v> Nguyễn Thị Ngọc </v>
          </cell>
          <cell r="E268" t="str">
            <v>Oanh</v>
          </cell>
          <cell r="F268">
            <v>10</v>
          </cell>
        </row>
        <row r="269">
          <cell r="D269" t="e">
            <v>#N/A</v>
          </cell>
          <cell r="E269" t="e">
            <v>#N/A</v>
          </cell>
        </row>
        <row r="270">
          <cell r="C270">
            <v>11130329</v>
          </cell>
          <cell r="D270" t="str">
            <v> Nguyễn Xuân Tuấn </v>
          </cell>
          <cell r="E270" t="str">
            <v>Anh</v>
          </cell>
          <cell r="F270">
            <v>12</v>
          </cell>
        </row>
        <row r="271">
          <cell r="C271">
            <v>11130064</v>
          </cell>
          <cell r="D271" t="str">
            <v> Nguyễn Hải </v>
          </cell>
          <cell r="E271" t="str">
            <v>Anh</v>
          </cell>
          <cell r="F271">
            <v>11</v>
          </cell>
        </row>
        <row r="272">
          <cell r="C272">
            <v>11130498</v>
          </cell>
          <cell r="D272" t="str">
            <v> Lê Linh </v>
          </cell>
          <cell r="E272" t="str">
            <v>Chi</v>
          </cell>
          <cell r="F272">
            <v>10</v>
          </cell>
        </row>
        <row r="273">
          <cell r="C273">
            <v>11130607</v>
          </cell>
          <cell r="D273" t="str">
            <v> Lê Tự </v>
          </cell>
          <cell r="E273" t="str">
            <v>Cường</v>
          </cell>
          <cell r="F273">
            <v>13</v>
          </cell>
        </row>
        <row r="274">
          <cell r="C274">
            <v>11130479</v>
          </cell>
          <cell r="D274" t="str">
            <v> Vũ Minh </v>
          </cell>
          <cell r="E274" t="str">
            <v>Châu</v>
          </cell>
          <cell r="F274">
            <v>10</v>
          </cell>
        </row>
        <row r="275">
          <cell r="C275">
            <v>11130645</v>
          </cell>
          <cell r="D275" t="str">
            <v> Trần Hạnh </v>
          </cell>
          <cell r="E275" t="str">
            <v>Dung</v>
          </cell>
          <cell r="F275">
            <v>12</v>
          </cell>
        </row>
        <row r="276">
          <cell r="C276">
            <v>11131130</v>
          </cell>
          <cell r="D276" t="str">
            <v> Phạm Thị </v>
          </cell>
          <cell r="E276" t="str">
            <v>Hải</v>
          </cell>
          <cell r="F276">
            <v>10</v>
          </cell>
        </row>
        <row r="277">
          <cell r="C277">
            <v>11131300</v>
          </cell>
          <cell r="D277" t="str">
            <v> Nguyễn Thanh </v>
          </cell>
          <cell r="E277" t="str">
            <v>Hiền</v>
          </cell>
          <cell r="F277">
            <v>13</v>
          </cell>
        </row>
        <row r="278">
          <cell r="C278">
            <v>11131609</v>
          </cell>
          <cell r="D278" t="str">
            <v> Bùi Mạnh </v>
          </cell>
          <cell r="E278" t="str">
            <v>Hùng</v>
          </cell>
          <cell r="F278">
            <v>13</v>
          </cell>
        </row>
        <row r="279">
          <cell r="C279">
            <v>11131479</v>
          </cell>
          <cell r="D279" t="str">
            <v> Nguyễn Như </v>
          </cell>
          <cell r="E279" t="str">
            <v>Hoài</v>
          </cell>
          <cell r="F279">
            <v>12</v>
          </cell>
        </row>
        <row r="280">
          <cell r="C280">
            <v>11131978</v>
          </cell>
          <cell r="D280" t="str">
            <v> Phạm Minh </v>
          </cell>
          <cell r="E280" t="str">
            <v>Khuê</v>
          </cell>
          <cell r="F280">
            <v>11</v>
          </cell>
        </row>
        <row r="281">
          <cell r="C281">
            <v>11132152</v>
          </cell>
          <cell r="D281" t="str">
            <v> Nguyễn Hương </v>
          </cell>
          <cell r="E281" t="str">
            <v>Linh</v>
          </cell>
          <cell r="F281">
            <v>13</v>
          </cell>
        </row>
        <row r="282">
          <cell r="C282">
            <v>11132351</v>
          </cell>
          <cell r="D282" t="str">
            <v> Lê Viết Tuấn </v>
          </cell>
          <cell r="E282" t="str">
            <v>Linh</v>
          </cell>
          <cell r="F282">
            <v>10</v>
          </cell>
        </row>
        <row r="283">
          <cell r="C283">
            <v>11132552</v>
          </cell>
          <cell r="D283" t="str">
            <v> Trương Văn </v>
          </cell>
          <cell r="E283" t="str">
            <v>Mạnh</v>
          </cell>
          <cell r="F283">
            <v>12</v>
          </cell>
        </row>
        <row r="284">
          <cell r="C284">
            <v>11132698</v>
          </cell>
          <cell r="D284" t="str">
            <v> Nguyễn Thị Hằng </v>
          </cell>
          <cell r="E284" t="str">
            <v>Nga</v>
          </cell>
          <cell r="F284">
            <v>11</v>
          </cell>
        </row>
        <row r="285">
          <cell r="C285">
            <v>11132600</v>
          </cell>
          <cell r="D285" t="str">
            <v> Phạm Nhật </v>
          </cell>
          <cell r="E285" t="str">
            <v>Minh</v>
          </cell>
          <cell r="F285">
            <v>13</v>
          </cell>
        </row>
        <row r="286">
          <cell r="C286">
            <v>11133183</v>
          </cell>
          <cell r="D286" t="str">
            <v> Phạm Thị Thanh </v>
          </cell>
          <cell r="E286" t="str">
            <v>Phương</v>
          </cell>
          <cell r="F286">
            <v>10</v>
          </cell>
        </row>
        <row r="287">
          <cell r="C287">
            <v>11133256</v>
          </cell>
          <cell r="D287" t="str">
            <v> Nguyễn Huy </v>
          </cell>
          <cell r="E287" t="str">
            <v>Quang</v>
          </cell>
          <cell r="F287">
            <v>12</v>
          </cell>
        </row>
        <row r="288">
          <cell r="C288">
            <v>11133500</v>
          </cell>
          <cell r="D288" t="str">
            <v> Nguyễn Chí </v>
          </cell>
          <cell r="E288" t="str">
            <v>Thành</v>
          </cell>
          <cell r="F288">
            <v>12</v>
          </cell>
        </row>
        <row r="289">
          <cell r="C289">
            <v>11133737</v>
          </cell>
          <cell r="D289" t="str">
            <v> Nguyễn Hà </v>
          </cell>
          <cell r="E289" t="str">
            <v>Thu</v>
          </cell>
          <cell r="F289">
            <v>13</v>
          </cell>
        </row>
        <row r="290">
          <cell r="C290">
            <v>11133927</v>
          </cell>
          <cell r="D290" t="str">
            <v> Trần Mạnh </v>
          </cell>
          <cell r="E290" t="str">
            <v>Tiến</v>
          </cell>
          <cell r="F290">
            <v>7</v>
          </cell>
        </row>
        <row r="291">
          <cell r="C291">
            <v>11134068</v>
          </cell>
          <cell r="D291" t="str">
            <v> Ngô Thị Quỳnh </v>
          </cell>
          <cell r="E291" t="str">
            <v>Trang</v>
          </cell>
          <cell r="F291">
            <v>14</v>
          </cell>
        </row>
        <row r="292">
          <cell r="C292">
            <v>11134542</v>
          </cell>
          <cell r="D292" t="str">
            <v> Lê </v>
          </cell>
          <cell r="E292" t="str">
            <v>Vi</v>
          </cell>
          <cell r="F292">
            <v>11</v>
          </cell>
        </row>
        <row r="293">
          <cell r="C293">
            <v>11134403</v>
          </cell>
          <cell r="D293" t="str">
            <v> Trần Thanh </v>
          </cell>
          <cell r="E293" t="str">
            <v>Tùng</v>
          </cell>
          <cell r="F293">
            <v>6</v>
          </cell>
        </row>
        <row r="294">
          <cell r="C294">
            <v>11133264</v>
          </cell>
          <cell r="D294" t="str">
            <v> Nguyễn Anh </v>
          </cell>
          <cell r="E294" t="str">
            <v>Quân</v>
          </cell>
          <cell r="F294">
            <v>12</v>
          </cell>
        </row>
        <row r="295">
          <cell r="D295" t="e">
            <v>#N/A</v>
          </cell>
          <cell r="E295" t="e">
            <v>#N/A</v>
          </cell>
        </row>
        <row r="296">
          <cell r="C296">
            <v>11130371</v>
          </cell>
          <cell r="D296" t="str">
            <v> Nguyễn Việt </v>
          </cell>
          <cell r="E296" t="str">
            <v>Anh</v>
          </cell>
          <cell r="F296">
            <v>14</v>
          </cell>
        </row>
        <row r="297">
          <cell r="C297">
            <v>11130202</v>
          </cell>
          <cell r="D297" t="str">
            <v> Nguyễn Phương </v>
          </cell>
          <cell r="E297" t="str">
            <v>Anh</v>
          </cell>
          <cell r="F297">
            <v>12</v>
          </cell>
        </row>
        <row r="298">
          <cell r="C298">
            <v>11130090</v>
          </cell>
          <cell r="D298" t="str">
            <v> Ngô Hồng </v>
          </cell>
          <cell r="E298" t="str">
            <v>Anh</v>
          </cell>
          <cell r="F298">
            <v>11</v>
          </cell>
        </row>
        <row r="299">
          <cell r="C299">
            <v>11130575</v>
          </cell>
          <cell r="D299" t="str">
            <v> Dương Như </v>
          </cell>
          <cell r="E299" t="str">
            <v>Cương</v>
          </cell>
          <cell r="F299">
            <v>10</v>
          </cell>
        </row>
        <row r="300">
          <cell r="C300">
            <v>11130680</v>
          </cell>
          <cell r="D300" t="str">
            <v> Bùi Thùy </v>
          </cell>
          <cell r="E300" t="str">
            <v>Dung</v>
          </cell>
          <cell r="F300">
            <v>18</v>
          </cell>
        </row>
        <row r="301">
          <cell r="C301">
            <v>11130813</v>
          </cell>
          <cell r="D301" t="str">
            <v> Nguyễn Thùy </v>
          </cell>
          <cell r="E301" t="str">
            <v>Dương</v>
          </cell>
          <cell r="F301">
            <v>9</v>
          </cell>
        </row>
        <row r="302">
          <cell r="C302">
            <v>11131122</v>
          </cell>
          <cell r="D302" t="str">
            <v> Đỗ Ngọc </v>
          </cell>
          <cell r="E302" t="str">
            <v>Hải</v>
          </cell>
          <cell r="F302">
            <v>17</v>
          </cell>
        </row>
        <row r="303">
          <cell r="C303">
            <v>11131294</v>
          </cell>
          <cell r="D303" t="str">
            <v> Vũ Thị Minh </v>
          </cell>
          <cell r="E303" t="str">
            <v>Hiền</v>
          </cell>
          <cell r="F303">
            <v>12</v>
          </cell>
        </row>
        <row r="304">
          <cell r="C304">
            <v>11131695</v>
          </cell>
          <cell r="D304" t="str">
            <v> Nguyễn Ngọc </v>
          </cell>
          <cell r="E304" t="str">
            <v>Huyền</v>
          </cell>
          <cell r="F304">
            <v>11</v>
          </cell>
        </row>
        <row r="305">
          <cell r="C305">
            <v>11131633</v>
          </cell>
          <cell r="D305" t="str">
            <v> Tống Hoàng </v>
          </cell>
          <cell r="E305" t="str">
            <v>Huy</v>
          </cell>
          <cell r="F305">
            <v>16</v>
          </cell>
        </row>
        <row r="306">
          <cell r="C306">
            <v>11131968</v>
          </cell>
          <cell r="D306" t="str">
            <v> Nguyễn Đàm </v>
          </cell>
          <cell r="E306" t="str">
            <v>Khoa</v>
          </cell>
          <cell r="F306">
            <v>16</v>
          </cell>
        </row>
        <row r="307">
          <cell r="C307">
            <v>11132182</v>
          </cell>
          <cell r="D307" t="str">
            <v> Nguyễn Khánh </v>
          </cell>
          <cell r="E307" t="str">
            <v>Linh</v>
          </cell>
          <cell r="F307">
            <v>15</v>
          </cell>
        </row>
        <row r="308">
          <cell r="C308">
            <v>11132394</v>
          </cell>
          <cell r="D308" t="str">
            <v> Phạm Hoàng </v>
          </cell>
          <cell r="E308" t="str">
            <v>Long</v>
          </cell>
          <cell r="F308">
            <v>14</v>
          </cell>
        </row>
        <row r="309">
          <cell r="C309">
            <v>11132404</v>
          </cell>
          <cell r="D309" t="str">
            <v> Nguyễn Tiến </v>
          </cell>
          <cell r="E309" t="str">
            <v>Long</v>
          </cell>
          <cell r="F309">
            <v>17</v>
          </cell>
        </row>
        <row r="310">
          <cell r="C310">
            <v>11132802</v>
          </cell>
          <cell r="D310" t="str">
            <v> Nguyễn Thúy </v>
          </cell>
          <cell r="E310" t="str">
            <v>Ngân</v>
          </cell>
          <cell r="F310">
            <v>18</v>
          </cell>
        </row>
        <row r="311">
          <cell r="C311">
            <v>11132305</v>
          </cell>
          <cell r="D311" t="str">
            <v> Nguyễn Thùy </v>
          </cell>
          <cell r="E311" t="str">
            <v>Linh</v>
          </cell>
          <cell r="F311">
            <v>12</v>
          </cell>
        </row>
        <row r="312">
          <cell r="C312">
            <v>11133048</v>
          </cell>
          <cell r="D312" t="str">
            <v> Đặng Thị </v>
          </cell>
          <cell r="E312" t="str">
            <v>Như</v>
          </cell>
          <cell r="F312">
            <v>5</v>
          </cell>
        </row>
        <row r="313">
          <cell r="C313">
            <v>11133165</v>
          </cell>
          <cell r="D313" t="str">
            <v> Trần Hồ Minh </v>
          </cell>
          <cell r="E313" t="str">
            <v>Phương</v>
          </cell>
          <cell r="F313">
            <v>8</v>
          </cell>
        </row>
        <row r="314">
          <cell r="C314">
            <v>11133004</v>
          </cell>
          <cell r="D314" t="str">
            <v> Bùi Thị Hồng </v>
          </cell>
          <cell r="E314" t="str">
            <v>Nhung</v>
          </cell>
          <cell r="F314">
            <v>13</v>
          </cell>
        </row>
        <row r="315">
          <cell r="C315">
            <v>11133853</v>
          </cell>
          <cell r="D315" t="str">
            <v> Vũ Phương </v>
          </cell>
          <cell r="E315" t="str">
            <v>Thúy</v>
          </cell>
          <cell r="F315">
            <v>14</v>
          </cell>
        </row>
        <row r="316">
          <cell r="C316">
            <v>11133970</v>
          </cell>
          <cell r="D316" t="str">
            <v> Đào Thị Đoan </v>
          </cell>
          <cell r="E316" t="str">
            <v>Trang</v>
          </cell>
          <cell r="F316">
            <v>9</v>
          </cell>
        </row>
        <row r="317">
          <cell r="C317">
            <v>11134318</v>
          </cell>
          <cell r="D317" t="str">
            <v> Nguyễn Anh </v>
          </cell>
          <cell r="E317" t="str">
            <v>Tuấn</v>
          </cell>
          <cell r="F317">
            <v>12</v>
          </cell>
        </row>
        <row r="318">
          <cell r="C318">
            <v>11134576</v>
          </cell>
          <cell r="D318" t="str">
            <v> Trịnh Văn </v>
          </cell>
          <cell r="E318" t="str">
            <v>Vinh</v>
          </cell>
          <cell r="F318">
            <v>11</v>
          </cell>
        </row>
        <row r="319">
          <cell r="C319">
            <v>11133797</v>
          </cell>
          <cell r="D319" t="str">
            <v> Bùi Minh </v>
          </cell>
          <cell r="E319" t="str">
            <v>Thuỷ</v>
          </cell>
          <cell r="F319">
            <v>11</v>
          </cell>
        </row>
        <row r="320">
          <cell r="C320">
            <v>11133279</v>
          </cell>
          <cell r="D320" t="str">
            <v> Dương Minh </v>
          </cell>
          <cell r="E320" t="str">
            <v>Quân</v>
          </cell>
          <cell r="F320">
            <v>10</v>
          </cell>
        </row>
        <row r="321">
          <cell r="C321">
            <v>11134475</v>
          </cell>
          <cell r="D321" t="str">
            <v> Vũ Tiến </v>
          </cell>
          <cell r="E321" t="str">
            <v>Văn</v>
          </cell>
          <cell r="F321">
            <v>11</v>
          </cell>
        </row>
        <row r="324">
          <cell r="C324">
            <v>11130083</v>
          </cell>
          <cell r="D324" t="str">
            <v> Phạm Hoàng </v>
          </cell>
          <cell r="E324" t="str">
            <v>Anh</v>
          </cell>
          <cell r="F324">
            <v>7</v>
          </cell>
        </row>
        <row r="325">
          <cell r="C325">
            <v>11134339</v>
          </cell>
          <cell r="D325" t="str">
            <v> Lê Minh </v>
          </cell>
          <cell r="E325" t="str">
            <v>Tuấn</v>
          </cell>
          <cell r="F325">
            <v>8</v>
          </cell>
        </row>
        <row r="326">
          <cell r="C326">
            <v>11132058</v>
          </cell>
          <cell r="D326" t="str">
            <v> Lê Tiến </v>
          </cell>
          <cell r="E326" t="str">
            <v>Lâm</v>
          </cell>
          <cell r="F326">
            <v>7</v>
          </cell>
        </row>
        <row r="327">
          <cell r="C327">
            <v>11132497</v>
          </cell>
          <cell r="D327" t="str">
            <v> Lê Phương </v>
          </cell>
          <cell r="E327" t="str">
            <v>Mai</v>
          </cell>
          <cell r="F327">
            <v>8.5</v>
          </cell>
        </row>
        <row r="328">
          <cell r="C328">
            <v>11134552</v>
          </cell>
          <cell r="D328" t="str">
            <v> Nguyễn Lê Hoàng </v>
          </cell>
          <cell r="E328" t="str">
            <v>Việt</v>
          </cell>
          <cell r="F328">
            <v>5</v>
          </cell>
        </row>
        <row r="329">
          <cell r="C329">
            <v>11131115</v>
          </cell>
          <cell r="D329" t="str">
            <v> Vũ Mạnh </v>
          </cell>
          <cell r="E329" t="str">
            <v>Hải</v>
          </cell>
          <cell r="F329">
            <v>6</v>
          </cell>
        </row>
        <row r="330">
          <cell r="C330">
            <v>11133055</v>
          </cell>
          <cell r="D330" t="str">
            <v> Nguyễn Đăng </v>
          </cell>
          <cell r="E330" t="str">
            <v>Ninh</v>
          </cell>
          <cell r="F330">
            <v>4.5</v>
          </cell>
        </row>
        <row r="331">
          <cell r="C331">
            <v>11134059</v>
          </cell>
          <cell r="D331" t="str">
            <v> Lê Quỳnh </v>
          </cell>
          <cell r="E331" t="str">
            <v>Trang</v>
          </cell>
          <cell r="F331">
            <v>6</v>
          </cell>
        </row>
        <row r="332">
          <cell r="C332">
            <v>11131837</v>
          </cell>
          <cell r="D332" t="str">
            <v> Phan Nguyễn Mai </v>
          </cell>
          <cell r="E332" t="str">
            <v>Hương</v>
          </cell>
          <cell r="F332">
            <v>7.5</v>
          </cell>
        </row>
        <row r="333">
          <cell r="C333">
            <v>11131416</v>
          </cell>
          <cell r="D333" t="str">
            <v> Dương Diệu </v>
          </cell>
          <cell r="E333" t="str">
            <v>Hoa</v>
          </cell>
          <cell r="F333">
            <v>7</v>
          </cell>
        </row>
        <row r="334">
          <cell r="C334">
            <v>11132166</v>
          </cell>
          <cell r="D334" t="str">
            <v> Trần Hoàng Khánh </v>
          </cell>
          <cell r="E334" t="str">
            <v>Linh</v>
          </cell>
          <cell r="F334">
            <v>8.5</v>
          </cell>
        </row>
        <row r="335">
          <cell r="C335">
            <v>11132581</v>
          </cell>
          <cell r="D335" t="str">
            <v> Nguyễn Hoàng </v>
          </cell>
          <cell r="E335" t="str">
            <v>Minh</v>
          </cell>
          <cell r="F335">
            <v>7</v>
          </cell>
        </row>
        <row r="336">
          <cell r="C336">
            <v>11130207</v>
          </cell>
          <cell r="D336" t="str">
            <v> Nguyễn Thị Phương </v>
          </cell>
          <cell r="E336" t="str">
            <v>Anh</v>
          </cell>
          <cell r="F336">
            <v>6.5</v>
          </cell>
        </row>
        <row r="337">
          <cell r="C337">
            <v>11130116</v>
          </cell>
          <cell r="D337" t="str">
            <v> Nguyễn Thị Lan </v>
          </cell>
          <cell r="E337" t="str">
            <v>Anh</v>
          </cell>
          <cell r="F337">
            <v>8.5</v>
          </cell>
        </row>
        <row r="338">
          <cell r="C338">
            <v>11134623</v>
          </cell>
          <cell r="D338" t="str">
            <v> Đoàn Bảo </v>
          </cell>
          <cell r="E338" t="str">
            <v>Yến</v>
          </cell>
          <cell r="F338">
            <v>8.5</v>
          </cell>
        </row>
        <row r="339">
          <cell r="C339">
            <v>11132338</v>
          </cell>
          <cell r="D339" t="str">
            <v> Võ Thùy </v>
          </cell>
          <cell r="E339" t="str">
            <v>Linh</v>
          </cell>
          <cell r="F339">
            <v>8</v>
          </cell>
        </row>
        <row r="340">
          <cell r="C340">
            <v>11130621</v>
          </cell>
          <cell r="D340" t="str">
            <v> Nguyễn Thị Ngọc </v>
          </cell>
          <cell r="E340" t="str">
            <v>Diệp</v>
          </cell>
          <cell r="F340">
            <v>8</v>
          </cell>
        </row>
        <row r="341">
          <cell r="C341">
            <v>11131415</v>
          </cell>
          <cell r="D341" t="str">
            <v> Chu Diệu </v>
          </cell>
          <cell r="E341" t="str">
            <v>Hoa</v>
          </cell>
          <cell r="F341">
            <v>5.5</v>
          </cell>
        </row>
        <row r="342">
          <cell r="C342">
            <v>11132424</v>
          </cell>
          <cell r="D342" t="str">
            <v> Trần Thị Phương </v>
          </cell>
          <cell r="E342" t="str">
            <v>Lương</v>
          </cell>
          <cell r="F342">
            <v>8.5</v>
          </cell>
        </row>
        <row r="343">
          <cell r="C343">
            <v>11131881</v>
          </cell>
          <cell r="D343" t="str">
            <v> Đỗ Thu </v>
          </cell>
          <cell r="E343" t="str">
            <v>Hương</v>
          </cell>
          <cell r="F343">
            <v>7.5</v>
          </cell>
        </row>
        <row r="344">
          <cell r="C344">
            <v>11134360</v>
          </cell>
          <cell r="D344" t="str">
            <v> Đoàn Duy </v>
          </cell>
          <cell r="E344" t="str">
            <v>Tùng</v>
          </cell>
          <cell r="F344">
            <v>8.5</v>
          </cell>
        </row>
        <row r="345">
          <cell r="C345">
            <v>11134417</v>
          </cell>
          <cell r="D345" t="str">
            <v> Vũ Xuân </v>
          </cell>
          <cell r="E345" t="str">
            <v>Tùng</v>
          </cell>
          <cell r="F345">
            <v>6</v>
          </cell>
        </row>
        <row r="346">
          <cell r="C346">
            <v>11132922</v>
          </cell>
          <cell r="D346" t="str">
            <v> Phan Xuân </v>
          </cell>
          <cell r="E346" t="str">
            <v>Ngọc</v>
          </cell>
          <cell r="F346">
            <v>8</v>
          </cell>
        </row>
        <row r="347">
          <cell r="C347">
            <v>11130208</v>
          </cell>
          <cell r="D347" t="str">
            <v> Nguyễn Thị Phương </v>
          </cell>
          <cell r="E347" t="str">
            <v>Anh</v>
          </cell>
          <cell r="F347">
            <v>7.5</v>
          </cell>
        </row>
        <row r="348">
          <cell r="C348">
            <v>11132908</v>
          </cell>
          <cell r="D348" t="str">
            <v> Nguyễn Thị </v>
          </cell>
          <cell r="E348" t="str">
            <v>Ngọc</v>
          </cell>
          <cell r="F348">
            <v>6</v>
          </cell>
        </row>
        <row r="349">
          <cell r="C349">
            <v>11133634</v>
          </cell>
          <cell r="D349" t="str">
            <v> Nguyễn Thu </v>
          </cell>
          <cell r="E349" t="str">
            <v>Thảo</v>
          </cell>
          <cell r="F349">
            <v>7.5</v>
          </cell>
        </row>
        <row r="351">
          <cell r="C351">
            <v>11133669</v>
          </cell>
          <cell r="D351" t="str">
            <v> Bùi Minh </v>
          </cell>
          <cell r="E351" t="str">
            <v>Thắng</v>
          </cell>
          <cell r="F351">
            <v>7</v>
          </cell>
        </row>
        <row r="352">
          <cell r="C352">
            <v>11130318</v>
          </cell>
          <cell r="D352" t="str">
            <v> Nguyễn Tuấn </v>
          </cell>
          <cell r="E352" t="str">
            <v>Anh</v>
          </cell>
          <cell r="F352">
            <v>8.5</v>
          </cell>
        </row>
        <row r="353">
          <cell r="C353">
            <v>11132929</v>
          </cell>
          <cell r="D353" t="str">
            <v> Phạm Thị Minh </v>
          </cell>
          <cell r="E353" t="str">
            <v>Nguyên</v>
          </cell>
          <cell r="F353">
            <v>7</v>
          </cell>
        </row>
        <row r="354">
          <cell r="C354">
            <v>11130103</v>
          </cell>
          <cell r="D354" t="str">
            <v> Bùi Lan </v>
          </cell>
          <cell r="E354" t="str">
            <v>Anh</v>
          </cell>
          <cell r="F354">
            <v>8</v>
          </cell>
        </row>
        <row r="355">
          <cell r="C355">
            <v>11134347</v>
          </cell>
          <cell r="D355" t="str">
            <v> Lê Phương </v>
          </cell>
          <cell r="E355" t="str">
            <v>Tuấn</v>
          </cell>
          <cell r="F355">
            <v>7</v>
          </cell>
        </row>
        <row r="356">
          <cell r="C356">
            <v>11131201</v>
          </cell>
          <cell r="D356" t="str">
            <v> Nghiêm Minh </v>
          </cell>
          <cell r="E356" t="str">
            <v>Hằng</v>
          </cell>
          <cell r="F356">
            <v>8.5</v>
          </cell>
        </row>
        <row r="357">
          <cell r="C357">
            <v>11133673</v>
          </cell>
          <cell r="D357" t="str">
            <v> Nguyễn Quang </v>
          </cell>
          <cell r="E357" t="str">
            <v>Thắng</v>
          </cell>
          <cell r="F357">
            <v>7</v>
          </cell>
        </row>
        <row r="358">
          <cell r="C358">
            <v>11133549</v>
          </cell>
          <cell r="D358" t="str">
            <v> Nguyễn Phương </v>
          </cell>
          <cell r="E358" t="str">
            <v>Thảo</v>
          </cell>
          <cell r="F358">
            <v>8</v>
          </cell>
        </row>
        <row r="359">
          <cell r="C359">
            <v>11134296</v>
          </cell>
          <cell r="D359" t="str">
            <v> Vũ Ngọc </v>
          </cell>
          <cell r="E359" t="str">
            <v>Tú</v>
          </cell>
          <cell r="F359">
            <v>7.5</v>
          </cell>
        </row>
        <row r="360">
          <cell r="C360">
            <v>11131369</v>
          </cell>
          <cell r="D360" t="str">
            <v> Phan Chí </v>
          </cell>
          <cell r="E360" t="str">
            <v>Hiếu</v>
          </cell>
          <cell r="F360">
            <v>8.5</v>
          </cell>
        </row>
        <row r="361">
          <cell r="C361">
            <v>11133476</v>
          </cell>
          <cell r="D361" t="str">
            <v> Chu Phú </v>
          </cell>
          <cell r="E361" t="str">
            <v>Thái</v>
          </cell>
          <cell r="F361">
            <v>5</v>
          </cell>
        </row>
        <row r="362">
          <cell r="C362">
            <v>11132130</v>
          </cell>
          <cell r="D362" t="str">
            <v> Nguyễn Hà </v>
          </cell>
          <cell r="E362" t="str">
            <v>Linh</v>
          </cell>
          <cell r="F362">
            <v>9</v>
          </cell>
        </row>
        <row r="363">
          <cell r="C363">
            <v>11132844</v>
          </cell>
          <cell r="D363" t="str">
            <v> Vũ Bảo </v>
          </cell>
          <cell r="E363" t="str">
            <v>Ngọc</v>
          </cell>
          <cell r="F363">
            <v>7.5</v>
          </cell>
        </row>
        <row r="364">
          <cell r="C364">
            <v>11132620</v>
          </cell>
          <cell r="D364" t="str">
            <v> Đặng Xuân </v>
          </cell>
          <cell r="E364" t="str">
            <v>Minh</v>
          </cell>
          <cell r="F364">
            <v>8.5</v>
          </cell>
        </row>
        <row r="365">
          <cell r="C365">
            <v>11131994</v>
          </cell>
          <cell r="D365" t="str">
            <v> Vương Đức </v>
          </cell>
          <cell r="E365" t="str">
            <v>Kiên</v>
          </cell>
          <cell r="F365">
            <v>7.5</v>
          </cell>
        </row>
        <row r="366">
          <cell r="C366">
            <v>11130020</v>
          </cell>
          <cell r="D366" t="str">
            <v> Nguyễn Trường </v>
          </cell>
          <cell r="E366" t="str">
            <v>An</v>
          </cell>
          <cell r="F366">
            <v>9</v>
          </cell>
        </row>
        <row r="367">
          <cell r="C367">
            <v>11131151</v>
          </cell>
          <cell r="D367" t="str">
            <v> Đào Thị Hồng </v>
          </cell>
          <cell r="E367" t="str">
            <v>Hạnh</v>
          </cell>
          <cell r="F367">
            <v>5</v>
          </cell>
        </row>
        <row r="368">
          <cell r="C368">
            <v>11131006</v>
          </cell>
          <cell r="D368" t="str">
            <v> Phạm Minh </v>
          </cell>
          <cell r="E368" t="str">
            <v>Hà</v>
          </cell>
          <cell r="F368">
            <v>9</v>
          </cell>
        </row>
        <row r="369">
          <cell r="C369">
            <v>11132806</v>
          </cell>
          <cell r="D369" t="str">
            <v> Nguyễn Hải </v>
          </cell>
          <cell r="E369" t="str">
            <v>Nghi</v>
          </cell>
          <cell r="F369">
            <v>7.5</v>
          </cell>
        </row>
        <row r="370">
          <cell r="C370">
            <v>11132508</v>
          </cell>
          <cell r="D370" t="str">
            <v> Đào Nguyễn Quỳnh </v>
          </cell>
          <cell r="E370" t="str">
            <v>Mai</v>
          </cell>
          <cell r="F370">
            <v>9</v>
          </cell>
        </row>
        <row r="371">
          <cell r="C371">
            <v>11133446</v>
          </cell>
          <cell r="D371" t="str">
            <v> Trần Thanh </v>
          </cell>
          <cell r="E371" t="str">
            <v>Tâm</v>
          </cell>
          <cell r="F371">
            <v>6</v>
          </cell>
        </row>
        <row r="372">
          <cell r="C372">
            <v>11134018</v>
          </cell>
          <cell r="D372" t="str">
            <v> Hoàng Kiều </v>
          </cell>
          <cell r="E372" t="str">
            <v>Trang</v>
          </cell>
          <cell r="F372">
            <v>8</v>
          </cell>
        </row>
        <row r="373">
          <cell r="C373">
            <v>11132487</v>
          </cell>
          <cell r="D373" t="str">
            <v> Nguyễn Ngọc </v>
          </cell>
          <cell r="E373" t="str">
            <v>Mai</v>
          </cell>
          <cell r="F373">
            <v>8.5</v>
          </cell>
        </row>
        <row r="374">
          <cell r="C374">
            <v>11130868</v>
          </cell>
          <cell r="D374" t="str">
            <v> Vũ Tiến </v>
          </cell>
          <cell r="E374" t="str">
            <v>Đạt</v>
          </cell>
          <cell r="F374">
            <v>6</v>
          </cell>
        </row>
        <row r="375">
          <cell r="C375">
            <v>11133405</v>
          </cell>
          <cell r="D375" t="str">
            <v> Bùi Ngọc </v>
          </cell>
          <cell r="E375" t="str">
            <v>Sơn</v>
          </cell>
          <cell r="F375">
            <v>8.5</v>
          </cell>
        </row>
        <row r="376">
          <cell r="C376">
            <v>11120579</v>
          </cell>
          <cell r="D376" t="str">
            <v> Nguyễn Minh</v>
          </cell>
          <cell r="E376" t="str">
            <v>Diễm</v>
          </cell>
          <cell r="F376">
            <v>7</v>
          </cell>
        </row>
        <row r="377">
          <cell r="C377">
            <v>11131840</v>
          </cell>
          <cell r="D377" t="str">
            <v> Nguyễn Thị Mai </v>
          </cell>
          <cell r="E377" t="str">
            <v>Hương</v>
          </cell>
          <cell r="F377">
            <v>6</v>
          </cell>
        </row>
        <row r="378">
          <cell r="C378">
            <v>11133039</v>
          </cell>
          <cell r="D378" t="str">
            <v> Lê Ngọc Khánh </v>
          </cell>
          <cell r="E378" t="str">
            <v>Như</v>
          </cell>
          <cell r="F378">
            <v>7</v>
          </cell>
        </row>
        <row r="379">
          <cell r="C379">
            <v>11132834</v>
          </cell>
          <cell r="D379" t="str">
            <v> Chu ánh </v>
          </cell>
          <cell r="E379" t="str">
            <v>Ngọc</v>
          </cell>
          <cell r="F379">
            <v>8</v>
          </cell>
        </row>
        <row r="380">
          <cell r="C380">
            <v>11133151</v>
          </cell>
          <cell r="D380" t="str">
            <v> Nguyễn Vương Linh </v>
          </cell>
          <cell r="E380" t="str">
            <v>Phương</v>
          </cell>
          <cell r="F380">
            <v>6</v>
          </cell>
        </row>
        <row r="381">
          <cell r="C381">
            <v>11134372</v>
          </cell>
          <cell r="D381" t="str">
            <v> Lê Huy </v>
          </cell>
          <cell r="E381" t="str">
            <v>Tùng</v>
          </cell>
          <cell r="F381">
            <v>8</v>
          </cell>
        </row>
        <row r="382">
          <cell r="C382">
            <v>11121514</v>
          </cell>
          <cell r="D382" t="str">
            <v> Trần Minh</v>
          </cell>
          <cell r="E382" t="str">
            <v>Hoàn</v>
          </cell>
          <cell r="F382">
            <v>4.5</v>
          </cell>
        </row>
        <row r="384">
          <cell r="C384">
            <v>11130601</v>
          </cell>
          <cell r="D384" t="str">
            <v> Trần Quốc </v>
          </cell>
          <cell r="E384" t="str">
            <v>Cường</v>
          </cell>
          <cell r="F384">
            <v>6</v>
          </cell>
        </row>
        <row r="385">
          <cell r="C385">
            <v>11131896</v>
          </cell>
          <cell r="D385" t="str">
            <v> Đoàn Thị Thu </v>
          </cell>
          <cell r="E385" t="str">
            <v>Hương</v>
          </cell>
          <cell r="F385">
            <v>7</v>
          </cell>
        </row>
        <row r="386">
          <cell r="C386">
            <v>11132094</v>
          </cell>
          <cell r="D386" t="str">
            <v> Nguyễn Thị Thuỳ </v>
          </cell>
          <cell r="E386" t="str">
            <v>Liên</v>
          </cell>
          <cell r="F386">
            <v>7.5</v>
          </cell>
        </row>
        <row r="387">
          <cell r="C387">
            <v>11134455</v>
          </cell>
          <cell r="D387" t="str">
            <v> Phạm Hàm </v>
          </cell>
          <cell r="E387" t="str">
            <v>Uyên</v>
          </cell>
          <cell r="F387">
            <v>6</v>
          </cell>
        </row>
        <row r="388">
          <cell r="C388">
            <v>11133257</v>
          </cell>
          <cell r="D388" t="str">
            <v> Nguyễn Hữu </v>
          </cell>
          <cell r="E388" t="str">
            <v>Quang</v>
          </cell>
          <cell r="F388">
            <v>7.5</v>
          </cell>
        </row>
        <row r="389">
          <cell r="C389">
            <v>11130980</v>
          </cell>
          <cell r="D389" t="str">
            <v> Nguyễn Thuỳ </v>
          </cell>
          <cell r="E389" t="str">
            <v>Giang</v>
          </cell>
          <cell r="F389">
            <v>6.5</v>
          </cell>
        </row>
        <row r="390">
          <cell r="C390">
            <v>11132217</v>
          </cell>
          <cell r="D390" t="str">
            <v> Lê Mỹ </v>
          </cell>
          <cell r="E390" t="str">
            <v>Linh</v>
          </cell>
          <cell r="F390">
            <v>7.5</v>
          </cell>
        </row>
        <row r="391">
          <cell r="C391">
            <v>11130370</v>
          </cell>
          <cell r="D391" t="str">
            <v> Nguyễn Việt </v>
          </cell>
          <cell r="E391" t="str">
            <v>Anh</v>
          </cell>
          <cell r="F391">
            <v>8</v>
          </cell>
        </row>
        <row r="392">
          <cell r="C392">
            <v>11130145</v>
          </cell>
          <cell r="D392" t="str">
            <v> Vũ Mai </v>
          </cell>
          <cell r="E392" t="str">
            <v>Anh</v>
          </cell>
          <cell r="F392">
            <v>7</v>
          </cell>
        </row>
        <row r="393">
          <cell r="C393">
            <v>11132289</v>
          </cell>
          <cell r="D393" t="str">
            <v> Bùi Thùy </v>
          </cell>
          <cell r="E393" t="str">
            <v>Linh</v>
          </cell>
          <cell r="F393">
            <v>7</v>
          </cell>
        </row>
        <row r="394">
          <cell r="C394">
            <v>11132333</v>
          </cell>
          <cell r="D394" t="str">
            <v> Trần Thuỳ </v>
          </cell>
          <cell r="E394" t="str">
            <v>Linh</v>
          </cell>
          <cell r="F394">
            <v>6.5</v>
          </cell>
        </row>
        <row r="395">
          <cell r="C395">
            <v>11131477</v>
          </cell>
          <cell r="D395" t="str">
            <v> Nguyễn Thị Minh </v>
          </cell>
          <cell r="E395" t="str">
            <v>Hoài</v>
          </cell>
          <cell r="F395">
            <v>7.5</v>
          </cell>
        </row>
        <row r="396">
          <cell r="C396">
            <v>11132577</v>
          </cell>
          <cell r="D396" t="str">
            <v> Trần Đăng </v>
          </cell>
          <cell r="E396" t="str">
            <v>Minh</v>
          </cell>
          <cell r="F396">
            <v>7</v>
          </cell>
        </row>
        <row r="397">
          <cell r="C397">
            <v>11131538</v>
          </cell>
          <cell r="D397" t="str">
            <v> Đinh Tuấn </v>
          </cell>
          <cell r="E397" t="str">
            <v>Hoàng</v>
          </cell>
          <cell r="F397">
            <v>7</v>
          </cell>
        </row>
        <row r="398">
          <cell r="C398">
            <v>11130095</v>
          </cell>
          <cell r="D398" t="str">
            <v> Trần Huệ </v>
          </cell>
          <cell r="E398" t="str">
            <v>Anh</v>
          </cell>
          <cell r="F398">
            <v>8.5</v>
          </cell>
        </row>
        <row r="399">
          <cell r="C399">
            <v>11130413</v>
          </cell>
          <cell r="D399" t="str">
            <v> Nguyễn Việt </v>
          </cell>
          <cell r="E399" t="str">
            <v>Bách</v>
          </cell>
          <cell r="F399">
            <v>6.5</v>
          </cell>
        </row>
        <row r="400">
          <cell r="C400">
            <v>11131155</v>
          </cell>
          <cell r="D400" t="str">
            <v> Vũ Hồng </v>
          </cell>
          <cell r="E400" t="str">
            <v>Hạnh</v>
          </cell>
          <cell r="F400">
            <v>6.5</v>
          </cell>
        </row>
        <row r="401">
          <cell r="C401">
            <v>11131323</v>
          </cell>
          <cell r="D401" t="str">
            <v> Vũ Thị </v>
          </cell>
          <cell r="E401" t="str">
            <v>Hiền</v>
          </cell>
          <cell r="F401">
            <v>6</v>
          </cell>
        </row>
        <row r="402">
          <cell r="C402">
            <v>11132236</v>
          </cell>
          <cell r="D402" t="str">
            <v> Trần Mỹ </v>
          </cell>
          <cell r="E402" t="str">
            <v>Linh</v>
          </cell>
          <cell r="F402">
            <v>7</v>
          </cell>
        </row>
        <row r="403">
          <cell r="C403">
            <v>11132884</v>
          </cell>
          <cell r="D403" t="str">
            <v> Đặng Minh </v>
          </cell>
          <cell r="E403" t="str">
            <v>Ngọc</v>
          </cell>
          <cell r="F403">
            <v>6.5</v>
          </cell>
        </row>
        <row r="404">
          <cell r="C404">
            <v>11133373</v>
          </cell>
          <cell r="D404" t="str">
            <v> Nguyễn Ngọc Tú </v>
          </cell>
          <cell r="E404" t="str">
            <v>Quỳnh</v>
          </cell>
          <cell r="F404">
            <v>7.5</v>
          </cell>
        </row>
        <row r="405">
          <cell r="C405">
            <v>11134040</v>
          </cell>
          <cell r="D405" t="str">
            <v> Nguyễn Minh </v>
          </cell>
          <cell r="E405" t="str">
            <v>Trang</v>
          </cell>
          <cell r="F405">
            <v>6.5</v>
          </cell>
        </row>
        <row r="406">
          <cell r="C406">
            <v>11123449</v>
          </cell>
          <cell r="D406" t="str">
            <v> Trần Bảo</v>
          </cell>
          <cell r="E406" t="str">
            <v>Thạch</v>
          </cell>
          <cell r="F406">
            <v>8</v>
          </cell>
        </row>
        <row r="407">
          <cell r="D407" t="e">
            <v>#N/A</v>
          </cell>
          <cell r="E407" t="e">
            <v>#N/A</v>
          </cell>
        </row>
        <row r="408">
          <cell r="C408">
            <v>11133705</v>
          </cell>
          <cell r="D408" t="str">
            <v> Phạm Đức </v>
          </cell>
          <cell r="E408" t="str">
            <v>Thịnh</v>
          </cell>
          <cell r="F408">
            <v>5.5</v>
          </cell>
        </row>
        <row r="409">
          <cell r="C409">
            <v>11133591</v>
          </cell>
          <cell r="D409" t="str">
            <v> Nguyễn Việt Phương </v>
          </cell>
          <cell r="E409" t="str">
            <v>Thảo</v>
          </cell>
          <cell r="F409">
            <v>6</v>
          </cell>
        </row>
        <row r="410">
          <cell r="C410">
            <v>11134062</v>
          </cell>
          <cell r="D410" t="str">
            <v> Nguyễn Quỳnh </v>
          </cell>
          <cell r="E410" t="str">
            <v>Trang</v>
          </cell>
          <cell r="F410">
            <v>6</v>
          </cell>
        </row>
        <row r="411">
          <cell r="C411">
            <v>11132646</v>
          </cell>
          <cell r="D411" t="str">
            <v> Trần Thu Thảo </v>
          </cell>
          <cell r="E411" t="str">
            <v>My</v>
          </cell>
          <cell r="F411">
            <v>5</v>
          </cell>
        </row>
        <row r="412">
          <cell r="C412">
            <v>11133260</v>
          </cell>
          <cell r="D412" t="str">
            <v> Lê Trọng </v>
          </cell>
          <cell r="E412" t="str">
            <v>Quang</v>
          </cell>
          <cell r="F412">
            <v>6.5</v>
          </cell>
        </row>
        <row r="413">
          <cell r="C413">
            <v>11130169</v>
          </cell>
          <cell r="D413" t="str">
            <v> Nguyễn Thị Ngọc </v>
          </cell>
          <cell r="E413" t="str">
            <v>Anh</v>
          </cell>
          <cell r="F413">
            <v>6</v>
          </cell>
        </row>
        <row r="414">
          <cell r="C414">
            <v>11130437</v>
          </cell>
          <cell r="D414" t="str">
            <v> Lương Đức </v>
          </cell>
          <cell r="E414" t="str">
            <v>Bình</v>
          </cell>
          <cell r="F414">
            <v>7</v>
          </cell>
        </row>
        <row r="415">
          <cell r="C415">
            <v>11134406</v>
          </cell>
          <cell r="D415" t="str">
            <v> Nguyễn Thế </v>
          </cell>
          <cell r="E415" t="str">
            <v>Tùng</v>
          </cell>
          <cell r="F415">
            <v>7.5</v>
          </cell>
        </row>
        <row r="416">
          <cell r="C416">
            <v>11131696</v>
          </cell>
          <cell r="D416" t="str">
            <v> Phạm Ngọc </v>
          </cell>
          <cell r="E416" t="str">
            <v>Huyền</v>
          </cell>
          <cell r="F416">
            <v>8.5</v>
          </cell>
        </row>
        <row r="417">
          <cell r="C417">
            <v>11132335</v>
          </cell>
          <cell r="D417" t="str">
            <v> Trần Thùy </v>
          </cell>
          <cell r="E417" t="str">
            <v>Linh</v>
          </cell>
          <cell r="F417">
            <v>8</v>
          </cell>
        </row>
        <row r="418">
          <cell r="C418">
            <v>11132204</v>
          </cell>
          <cell r="D418" t="str">
            <v> Đào Mai </v>
          </cell>
          <cell r="E418" t="str">
            <v>Linh</v>
          </cell>
          <cell r="F418">
            <v>7.5</v>
          </cell>
        </row>
        <row r="419">
          <cell r="C419">
            <v>11131243</v>
          </cell>
          <cell r="D419" t="str">
            <v> Ngô Thu </v>
          </cell>
          <cell r="E419" t="str">
            <v>Hằng</v>
          </cell>
          <cell r="F419">
            <v>7.5</v>
          </cell>
        </row>
        <row r="420">
          <cell r="C420">
            <v>11134300</v>
          </cell>
          <cell r="D420" t="str">
            <v> Hoàng Thanh </v>
          </cell>
          <cell r="E420" t="str">
            <v>Tú</v>
          </cell>
          <cell r="F420">
            <v>8</v>
          </cell>
        </row>
        <row r="421">
          <cell r="C421">
            <v>11132324</v>
          </cell>
          <cell r="D421" t="str">
            <v> Phạm Thị Thuỳ </v>
          </cell>
          <cell r="E421" t="str">
            <v>Linh</v>
          </cell>
          <cell r="F421">
            <v>8.5</v>
          </cell>
        </row>
        <row r="422">
          <cell r="C422">
            <v>11131970</v>
          </cell>
          <cell r="D422" t="str">
            <v> Nguyễn Nam </v>
          </cell>
          <cell r="E422" t="str">
            <v>Khoa</v>
          </cell>
          <cell r="F422">
            <v>7</v>
          </cell>
        </row>
        <row r="423">
          <cell r="C423">
            <v>11130294</v>
          </cell>
          <cell r="D423" t="str">
            <v> Nguyễn Thị Tú </v>
          </cell>
          <cell r="E423" t="str">
            <v>Anh</v>
          </cell>
          <cell r="F423">
            <v>6.5</v>
          </cell>
        </row>
        <row r="424">
          <cell r="C424">
            <v>11130748</v>
          </cell>
          <cell r="D424" t="str">
            <v> Lương </v>
          </cell>
          <cell r="E424" t="str">
            <v>Duy</v>
          </cell>
          <cell r="F424">
            <v>7</v>
          </cell>
        </row>
        <row r="425">
          <cell r="C425">
            <v>11131688</v>
          </cell>
          <cell r="D425" t="str">
            <v> Đoàn Ngọc </v>
          </cell>
          <cell r="E425" t="str">
            <v>Huyền</v>
          </cell>
          <cell r="F425">
            <v>7.5</v>
          </cell>
        </row>
        <row r="426">
          <cell r="C426">
            <v>11132718</v>
          </cell>
          <cell r="D426" t="str">
            <v> Vũ Thị Thanh </v>
          </cell>
          <cell r="E426" t="str">
            <v>Nga</v>
          </cell>
          <cell r="F426">
            <v>7</v>
          </cell>
        </row>
        <row r="427">
          <cell r="C427">
            <v>11133123</v>
          </cell>
          <cell r="D427" t="str">
            <v> Nguyễn Hà </v>
          </cell>
          <cell r="E427" t="str">
            <v>Phương</v>
          </cell>
          <cell r="F427">
            <v>8</v>
          </cell>
        </row>
        <row r="428">
          <cell r="C428">
            <v>11133187</v>
          </cell>
          <cell r="D428" t="str">
            <v> Nguyễn Thảo </v>
          </cell>
          <cell r="E428" t="str">
            <v>Phương</v>
          </cell>
          <cell r="F428">
            <v>6.5</v>
          </cell>
        </row>
        <row r="429">
          <cell r="C429">
            <v>11133545</v>
          </cell>
          <cell r="D429" t="str">
            <v> Phan Lê Phương </v>
          </cell>
          <cell r="E429" t="str">
            <v>Thảo</v>
          </cell>
          <cell r="F429">
            <v>7</v>
          </cell>
        </row>
        <row r="430">
          <cell r="C430">
            <v>11132108</v>
          </cell>
          <cell r="D430" t="str">
            <v> Nguyễn Diệu </v>
          </cell>
          <cell r="E430" t="str">
            <v>Linh</v>
          </cell>
          <cell r="F430">
            <v>7</v>
          </cell>
        </row>
        <row r="431">
          <cell r="C431">
            <v>11133644</v>
          </cell>
          <cell r="D431" t="str">
            <v> Phạm Thị Thu </v>
          </cell>
          <cell r="E431" t="str">
            <v>Thảo</v>
          </cell>
          <cell r="F431">
            <v>7</v>
          </cell>
        </row>
        <row r="433">
          <cell r="C433">
            <v>13150001</v>
          </cell>
          <cell r="D433" t="str">
            <v> Hoàng Thị</v>
          </cell>
          <cell r="E433" t="str">
            <v>An</v>
          </cell>
          <cell r="F433">
            <v>5</v>
          </cell>
        </row>
        <row r="434">
          <cell r="C434">
            <v>11130441</v>
          </cell>
          <cell r="D434" t="str">
            <v> Đào Nhật </v>
          </cell>
          <cell r="E434" t="str">
            <v>Bình</v>
          </cell>
          <cell r="F434">
            <v>15</v>
          </cell>
        </row>
        <row r="435">
          <cell r="C435">
            <v>13150011</v>
          </cell>
          <cell r="D435" t="str">
            <v> Hoàng Anh</v>
          </cell>
          <cell r="E435" t="str">
            <v>Chương</v>
          </cell>
          <cell r="F435">
            <v>10</v>
          </cell>
        </row>
        <row r="436">
          <cell r="C436">
            <v>13150019</v>
          </cell>
          <cell r="D436" t="str">
            <v> Lê Ngọc</v>
          </cell>
          <cell r="E436" t="str">
            <v>Duệ</v>
          </cell>
          <cell r="F436">
            <v>10</v>
          </cell>
        </row>
        <row r="437">
          <cell r="C437">
            <v>11120725</v>
          </cell>
          <cell r="D437" t="str">
            <v> Lương Phương</v>
          </cell>
          <cell r="E437" t="str">
            <v>Duy</v>
          </cell>
          <cell r="F437">
            <v>10</v>
          </cell>
        </row>
        <row r="438">
          <cell r="C438">
            <v>13150033</v>
          </cell>
          <cell r="D438" t="str">
            <v> Nguyễn Thị Thu</v>
          </cell>
          <cell r="E438" t="str">
            <v>Hằng</v>
          </cell>
          <cell r="F438">
            <v>9</v>
          </cell>
        </row>
        <row r="439">
          <cell r="C439">
            <v>11131848</v>
          </cell>
          <cell r="D439" t="str">
            <v> Phạm Quỳnh </v>
          </cell>
          <cell r="E439" t="str">
            <v>Hương</v>
          </cell>
          <cell r="F439">
            <v>15</v>
          </cell>
        </row>
        <row r="440">
          <cell r="C440">
            <v>13150166</v>
          </cell>
          <cell r="D440" t="str">
            <v> Trần Nhật</v>
          </cell>
          <cell r="E440" t="str">
            <v>Huy</v>
          </cell>
          <cell r="F440">
            <v>7</v>
          </cell>
        </row>
        <row r="441">
          <cell r="C441">
            <v>11122005</v>
          </cell>
          <cell r="D441" t="str">
            <v> Đào Trung</v>
          </cell>
          <cell r="E441" t="str">
            <v>Kiên</v>
          </cell>
          <cell r="F441">
            <v>13</v>
          </cell>
        </row>
        <row r="442">
          <cell r="C442">
            <v>13150066</v>
          </cell>
          <cell r="D442" t="str">
            <v> Phạm Thị Thùy</v>
          </cell>
          <cell r="E442" t="str">
            <v>Linh</v>
          </cell>
          <cell r="F442">
            <v>10</v>
          </cell>
        </row>
        <row r="443">
          <cell r="C443">
            <v>11132809</v>
          </cell>
          <cell r="D443" t="str">
            <v> Nguyễn Đình </v>
          </cell>
          <cell r="E443" t="str">
            <v>Nghĩa</v>
          </cell>
          <cell r="F443">
            <v>11</v>
          </cell>
        </row>
        <row r="444">
          <cell r="C444">
            <v>11124841</v>
          </cell>
          <cell r="D444" t="str">
            <v> Mông Văn</v>
          </cell>
          <cell r="E444" t="str">
            <v>Phú</v>
          </cell>
          <cell r="F444">
            <v>10</v>
          </cell>
        </row>
        <row r="445">
          <cell r="C445">
            <v>13150293</v>
          </cell>
          <cell r="D445" t="str">
            <v> Nguyễn Viết</v>
          </cell>
          <cell r="E445" t="str">
            <v>Quân</v>
          </cell>
          <cell r="F445">
            <v>14</v>
          </cell>
        </row>
        <row r="446">
          <cell r="C446">
            <v>13140094</v>
          </cell>
          <cell r="D446" t="str">
            <v> Vũ Quang</v>
          </cell>
          <cell r="E446" t="str">
            <v>Thanh</v>
          </cell>
          <cell r="F446">
            <v>6</v>
          </cell>
        </row>
        <row r="447">
          <cell r="C447">
            <v>13150100</v>
          </cell>
          <cell r="D447" t="str">
            <v> Nguyễn Thị</v>
          </cell>
          <cell r="E447" t="str">
            <v>Thêu</v>
          </cell>
          <cell r="F447">
            <v>13</v>
          </cell>
        </row>
        <row r="448">
          <cell r="C448">
            <v>13150112</v>
          </cell>
          <cell r="D448" t="str">
            <v> Trần Thị</v>
          </cell>
          <cell r="E448" t="str">
            <v>Thủy</v>
          </cell>
          <cell r="F448">
            <v>11</v>
          </cell>
        </row>
        <row r="449">
          <cell r="C449">
            <v>11134599</v>
          </cell>
          <cell r="D449" t="str">
            <v> Hoàng Thảo </v>
          </cell>
          <cell r="E449" t="str">
            <v>Vy</v>
          </cell>
          <cell r="F449">
            <v>16</v>
          </cell>
        </row>
        <row r="450">
          <cell r="C450">
            <v>11122481</v>
          </cell>
          <cell r="D450" t="str">
            <v> Trương Đăng</v>
          </cell>
          <cell r="E450" t="str">
            <v>Mạnh</v>
          </cell>
          <cell r="F450">
            <v>12</v>
          </cell>
        </row>
        <row r="451">
          <cell r="C451">
            <v>11135011</v>
          </cell>
          <cell r="D451" t="str">
            <v> Hoàng Thị</v>
          </cell>
          <cell r="E451" t="str">
            <v>Thủy</v>
          </cell>
          <cell r="F451">
            <v>12</v>
          </cell>
        </row>
        <row r="453">
          <cell r="C453">
            <v>13150003</v>
          </cell>
          <cell r="D453" t="str">
            <v> Nguyễn Thị</v>
          </cell>
          <cell r="E453" t="str">
            <v>Ánh</v>
          </cell>
          <cell r="F453">
            <v>2</v>
          </cell>
        </row>
        <row r="454">
          <cell r="C454">
            <v>13150006</v>
          </cell>
          <cell r="D454" t="str">
            <v> Phạm Thị Thái</v>
          </cell>
          <cell r="E454" t="str">
            <v>Bảo</v>
          </cell>
          <cell r="F454">
            <v>6</v>
          </cell>
        </row>
        <row r="455">
          <cell r="C455">
            <v>11130528</v>
          </cell>
          <cell r="D455" t="str">
            <v> Bùi Đình </v>
          </cell>
          <cell r="E455" t="str">
            <v>Chiến</v>
          </cell>
          <cell r="F455">
            <v>12</v>
          </cell>
        </row>
        <row r="456">
          <cell r="C456">
            <v>11134721</v>
          </cell>
          <cell r="D456" t="str">
            <v> Hồ Thị  </v>
          </cell>
          <cell r="E456" t="str">
            <v>Dịu</v>
          </cell>
          <cell r="F456">
            <v>2</v>
          </cell>
        </row>
        <row r="457">
          <cell r="C457">
            <v>11130749</v>
          </cell>
          <cell r="D457" t="str">
            <v> Đào Ngọc </v>
          </cell>
          <cell r="E457" t="str">
            <v>Duy</v>
          </cell>
          <cell r="F457">
            <v>16</v>
          </cell>
        </row>
        <row r="458">
          <cell r="C458">
            <v>13150036</v>
          </cell>
          <cell r="D458" t="str">
            <v> Chu Thị</v>
          </cell>
          <cell r="E458" t="str">
            <v>Hiên</v>
          </cell>
          <cell r="F458">
            <v>2</v>
          </cell>
        </row>
        <row r="459">
          <cell r="C459">
            <v>13150040</v>
          </cell>
          <cell r="D459" t="str">
            <v> Nguyễn Thị</v>
          </cell>
          <cell r="E459" t="str">
            <v>Hoa</v>
          </cell>
          <cell r="F459">
            <v>4</v>
          </cell>
        </row>
        <row r="460">
          <cell r="C460">
            <v>13150213</v>
          </cell>
          <cell r="D460" t="str">
            <v> Trịnh Thị</v>
          </cell>
          <cell r="E460" t="str">
            <v>Hường</v>
          </cell>
          <cell r="F460">
            <v>4</v>
          </cell>
        </row>
        <row r="461">
          <cell r="C461">
            <v>11122061</v>
          </cell>
          <cell r="D461" t="str">
            <v> Nguyễn Thanh</v>
          </cell>
          <cell r="E461" t="str">
            <v>Lâm</v>
          </cell>
          <cell r="F461">
            <v>4</v>
          </cell>
        </row>
        <row r="462">
          <cell r="C462">
            <v>11132231</v>
          </cell>
          <cell r="D462" t="str">
            <v> Nguyễn Thị Mỹ </v>
          </cell>
          <cell r="E462" t="str">
            <v>Linh</v>
          </cell>
          <cell r="F462">
            <v>16</v>
          </cell>
        </row>
        <row r="463">
          <cell r="C463">
            <v>11122490</v>
          </cell>
          <cell r="D463" t="str">
            <v> Nông Hồng</v>
          </cell>
          <cell r="E463" t="str">
            <v>Mạnh</v>
          </cell>
          <cell r="F463">
            <v>10</v>
          </cell>
        </row>
        <row r="464">
          <cell r="C464">
            <v>13150083</v>
          </cell>
          <cell r="D464" t="str">
            <v> Nguyễn Thị Kiều</v>
          </cell>
          <cell r="E464" t="str">
            <v>Oanh</v>
          </cell>
          <cell r="F464">
            <v>2</v>
          </cell>
        </row>
        <row r="465">
          <cell r="C465">
            <v>13150094</v>
          </cell>
          <cell r="D465" t="str">
            <v> Mai Thị</v>
          </cell>
          <cell r="E465" t="str">
            <v>Phượng</v>
          </cell>
          <cell r="F465">
            <v>4</v>
          </cell>
        </row>
        <row r="466">
          <cell r="C466">
            <v>11133463</v>
          </cell>
          <cell r="D466" t="str">
            <v> Ngô Văn </v>
          </cell>
          <cell r="E466" t="str">
            <v>Tân</v>
          </cell>
          <cell r="F466">
            <v>8</v>
          </cell>
        </row>
        <row r="467">
          <cell r="C467">
            <v>11135007</v>
          </cell>
          <cell r="D467" t="str">
            <v> Lò Thị</v>
          </cell>
          <cell r="E467" t="str">
            <v>Thiêm</v>
          </cell>
          <cell r="F467">
            <v>10</v>
          </cell>
        </row>
        <row r="468">
          <cell r="C468">
            <v>11134827</v>
          </cell>
          <cell r="D468" t="str">
            <v> Liễu Linh </v>
          </cell>
          <cell r="E468" t="str">
            <v>Trang</v>
          </cell>
          <cell r="F468">
            <v>6</v>
          </cell>
        </row>
        <row r="469">
          <cell r="C469">
            <v>11124491</v>
          </cell>
          <cell r="D469" t="str">
            <v> Trịnh Thị ánh</v>
          </cell>
          <cell r="E469" t="str">
            <v>Tuyết</v>
          </cell>
          <cell r="F469">
            <v>4</v>
          </cell>
        </row>
        <row r="470">
          <cell r="C470">
            <v>13150113</v>
          </cell>
          <cell r="D470" t="str">
            <v> Nguyễn Trọng</v>
          </cell>
          <cell r="E470" t="str">
            <v>Tiến</v>
          </cell>
          <cell r="F470">
            <v>4</v>
          </cell>
        </row>
        <row r="472">
          <cell r="C472">
            <v>13150341</v>
          </cell>
          <cell r="D472" t="str">
            <v> Nghiêm Thị Ngọc</v>
          </cell>
          <cell r="E472" t="str">
            <v>Anh</v>
          </cell>
          <cell r="F472">
            <v>14</v>
          </cell>
        </row>
        <row r="473">
          <cell r="C473">
            <v>11135015</v>
          </cell>
          <cell r="D473" t="str">
            <v> Lò Thị</v>
          </cell>
          <cell r="E473" t="str">
            <v>Diệp</v>
          </cell>
          <cell r="F473">
            <v>9</v>
          </cell>
        </row>
        <row r="474">
          <cell r="C474">
            <v>13150351</v>
          </cell>
          <cell r="D474" t="str">
            <v> Hoàng Mạnh</v>
          </cell>
          <cell r="E474" t="str">
            <v>Cường</v>
          </cell>
          <cell r="F474">
            <v>2</v>
          </cell>
        </row>
        <row r="475">
          <cell r="C475">
            <v>13150345</v>
          </cell>
          <cell r="D475" t="str">
            <v> Nguyễn Thị</v>
          </cell>
          <cell r="E475" t="str">
            <v>Ánh</v>
          </cell>
          <cell r="F475">
            <v>8</v>
          </cell>
        </row>
        <row r="476">
          <cell r="C476">
            <v>11120690</v>
          </cell>
          <cell r="D476" t="str">
            <v> Nguyễn Tiến</v>
          </cell>
          <cell r="E476" t="str">
            <v>Dũng</v>
          </cell>
          <cell r="F476">
            <v>10</v>
          </cell>
        </row>
        <row r="477">
          <cell r="C477">
            <v>13150360</v>
          </cell>
          <cell r="D477" t="str">
            <v> Trần Doãn Hoàng</v>
          </cell>
          <cell r="E477" t="str">
            <v>Giang</v>
          </cell>
          <cell r="F477">
            <v>2</v>
          </cell>
        </row>
        <row r="478">
          <cell r="C478">
            <v>13150042</v>
          </cell>
          <cell r="D478" t="str">
            <v> Phạm Thị</v>
          </cell>
          <cell r="E478" t="str">
            <v>Hòa</v>
          </cell>
          <cell r="F478">
            <v>10</v>
          </cell>
        </row>
        <row r="479">
          <cell r="C479">
            <v>13150214</v>
          </cell>
          <cell r="D479" t="str">
            <v> ĐỗThị</v>
          </cell>
          <cell r="E479" t="str">
            <v>Hường</v>
          </cell>
          <cell r="F479">
            <v>10</v>
          </cell>
        </row>
        <row r="480">
          <cell r="C480">
            <v>13150060</v>
          </cell>
          <cell r="D480" t="str">
            <v> Nguyễn Quốc</v>
          </cell>
          <cell r="E480" t="str">
            <v>Khánh</v>
          </cell>
          <cell r="F480">
            <v>8</v>
          </cell>
        </row>
        <row r="481">
          <cell r="C481">
            <v>11122469</v>
          </cell>
          <cell r="D481" t="str">
            <v> Hồ Thị</v>
          </cell>
          <cell r="E481" t="str">
            <v>Mai</v>
          </cell>
          <cell r="F481">
            <v>4</v>
          </cell>
        </row>
        <row r="482">
          <cell r="C482">
            <v>11122729</v>
          </cell>
          <cell r="D482" t="str">
            <v> Hoàng Thị</v>
          </cell>
          <cell r="E482" t="str">
            <v>Ngân</v>
          </cell>
          <cell r="F482">
            <v>7</v>
          </cell>
        </row>
        <row r="483">
          <cell r="C483">
            <v>13150385</v>
          </cell>
          <cell r="D483" t="str">
            <v> Vũ Thị Hồng</v>
          </cell>
          <cell r="E483" t="str">
            <v>Nhung</v>
          </cell>
          <cell r="F483">
            <v>10</v>
          </cell>
        </row>
        <row r="484">
          <cell r="C484">
            <v>13150091</v>
          </cell>
          <cell r="D484" t="str">
            <v> Nguyễn Mai</v>
          </cell>
          <cell r="E484" t="str">
            <v>Phương</v>
          </cell>
          <cell r="F484">
            <v>9</v>
          </cell>
        </row>
        <row r="485">
          <cell r="C485">
            <v>11123306</v>
          </cell>
          <cell r="D485" t="str">
            <v> Hà Thị Hoa</v>
          </cell>
          <cell r="E485" t="str">
            <v>Quỳnh</v>
          </cell>
          <cell r="F485">
            <v>13</v>
          </cell>
        </row>
        <row r="486">
          <cell r="C486">
            <v>13150102</v>
          </cell>
          <cell r="D486" t="str">
            <v> Nguyễn Thị</v>
          </cell>
          <cell r="E486" t="str">
            <v>Thoa</v>
          </cell>
          <cell r="F486">
            <v>7</v>
          </cell>
        </row>
        <row r="487">
          <cell r="C487">
            <v>11133950</v>
          </cell>
          <cell r="D487" t="str">
            <v> Nguyễn Đức </v>
          </cell>
          <cell r="E487" t="str">
            <v>Toàn</v>
          </cell>
          <cell r="F487">
            <v>17</v>
          </cell>
        </row>
        <row r="488">
          <cell r="C488">
            <v>13150133</v>
          </cell>
          <cell r="D488" t="str">
            <v> Thân Văn</v>
          </cell>
          <cell r="E488" t="str">
            <v>Vụ</v>
          </cell>
          <cell r="F488">
            <v>2</v>
          </cell>
        </row>
        <row r="489">
          <cell r="C489">
            <v>13140074</v>
          </cell>
          <cell r="D489" t="str">
            <v> Nguyễn Bá</v>
          </cell>
          <cell r="E489" t="str">
            <v>Pho</v>
          </cell>
          <cell r="F489">
            <v>7</v>
          </cell>
        </row>
        <row r="490">
          <cell r="C490">
            <v>13150329</v>
          </cell>
          <cell r="D490" t="str">
            <v> Nguyễn Thị Ngọc</v>
          </cell>
          <cell r="E490" t="str">
            <v>Tú</v>
          </cell>
          <cell r="F490">
            <v>3</v>
          </cell>
        </row>
        <row r="492">
          <cell r="C492">
            <v>11130407</v>
          </cell>
          <cell r="D492" t="str">
            <v> Nguyễn Thị </v>
          </cell>
          <cell r="E492" t="str">
            <v>ánh</v>
          </cell>
          <cell r="F492">
            <v>8</v>
          </cell>
        </row>
        <row r="493">
          <cell r="C493">
            <v>13140004</v>
          </cell>
          <cell r="D493" t="str">
            <v> Nguyễn Thị</v>
          </cell>
          <cell r="E493" t="str">
            <v>Bắc</v>
          </cell>
          <cell r="F493">
            <v>10</v>
          </cell>
        </row>
        <row r="494">
          <cell r="C494">
            <v>13150144</v>
          </cell>
          <cell r="D494" t="str">
            <v> Ngô Thị</v>
          </cell>
          <cell r="E494" t="str">
            <v>Chuyền</v>
          </cell>
          <cell r="F494">
            <v>4</v>
          </cell>
        </row>
        <row r="495">
          <cell r="C495">
            <v>11120771</v>
          </cell>
          <cell r="D495" t="str">
            <v> Hoàng Thị Kiều</v>
          </cell>
          <cell r="E495" t="str">
            <v>Dương</v>
          </cell>
          <cell r="F495">
            <v>5</v>
          </cell>
        </row>
        <row r="496">
          <cell r="C496">
            <v>11130959</v>
          </cell>
          <cell r="D496" t="str">
            <v> Phạm Thị Hương </v>
          </cell>
          <cell r="E496" t="str">
            <v>Giang</v>
          </cell>
          <cell r="F496">
            <v>10</v>
          </cell>
        </row>
        <row r="497">
          <cell r="C497">
            <v>11131401</v>
          </cell>
          <cell r="D497" t="str">
            <v> Nguyễn Trung </v>
          </cell>
          <cell r="E497" t="str">
            <v>Hiếu</v>
          </cell>
          <cell r="F497">
            <v>7</v>
          </cell>
        </row>
        <row r="498">
          <cell r="C498">
            <v>11121894</v>
          </cell>
          <cell r="D498" t="str">
            <v> Văn Thị Thu</v>
          </cell>
          <cell r="E498" t="str">
            <v>Hương</v>
          </cell>
          <cell r="F498">
            <v>8</v>
          </cell>
        </row>
        <row r="499">
          <cell r="C499">
            <v>13150372</v>
          </cell>
          <cell r="D499" t="str">
            <v> Phạm Trung</v>
          </cell>
          <cell r="E499" t="str">
            <v>Kiên</v>
          </cell>
          <cell r="F499">
            <v>3</v>
          </cell>
        </row>
        <row r="500">
          <cell r="C500">
            <v>13150058</v>
          </cell>
          <cell r="D500" t="str">
            <v> Phạm Thị</v>
          </cell>
          <cell r="E500" t="str">
            <v>Huyên</v>
          </cell>
          <cell r="F500">
            <v>7</v>
          </cell>
        </row>
        <row r="501">
          <cell r="C501">
            <v>13150219</v>
          </cell>
          <cell r="D501" t="str">
            <v> Ngô Thùy</v>
          </cell>
          <cell r="E501" t="str">
            <v>Linh</v>
          </cell>
          <cell r="F501">
            <v>10</v>
          </cell>
        </row>
        <row r="502">
          <cell r="C502">
            <v>11132697</v>
          </cell>
          <cell r="D502" t="str">
            <v> Đoàn Thị Hằng </v>
          </cell>
          <cell r="E502" t="str">
            <v>Nga</v>
          </cell>
          <cell r="F502">
            <v>14</v>
          </cell>
        </row>
        <row r="503">
          <cell r="C503">
            <v>13150179</v>
          </cell>
          <cell r="D503" t="str">
            <v> Lê Quý</v>
          </cell>
          <cell r="E503" t="str">
            <v>Nhâm</v>
          </cell>
          <cell r="F503">
            <v>6</v>
          </cell>
        </row>
        <row r="504">
          <cell r="C504">
            <v>13150389</v>
          </cell>
          <cell r="D504" t="str">
            <v> Nguyễn Minh</v>
          </cell>
          <cell r="E504" t="str">
            <v>Phương</v>
          </cell>
          <cell r="F504">
            <v>13</v>
          </cell>
        </row>
        <row r="505">
          <cell r="C505">
            <v>13150393</v>
          </cell>
          <cell r="D505" t="str">
            <v> Nguyễn Thị</v>
          </cell>
          <cell r="E505" t="str">
            <v>Tâm</v>
          </cell>
          <cell r="F505">
            <v>4</v>
          </cell>
        </row>
        <row r="506">
          <cell r="C506">
            <v>11124848</v>
          </cell>
          <cell r="D506" t="str">
            <v> Vũ Ngọc</v>
          </cell>
          <cell r="E506" t="str">
            <v>Thảo</v>
          </cell>
          <cell r="F506">
            <v>5</v>
          </cell>
        </row>
        <row r="507">
          <cell r="C507">
            <v>11124387</v>
          </cell>
          <cell r="D507" t="str">
            <v> Phạm Đắc</v>
          </cell>
          <cell r="E507" t="str">
            <v>Tuấn</v>
          </cell>
          <cell r="F507">
            <v>7</v>
          </cell>
        </row>
        <row r="508">
          <cell r="C508">
            <v>11134482</v>
          </cell>
          <cell r="D508" t="str">
            <v> Đặng Hồng </v>
          </cell>
          <cell r="E508" t="str">
            <v>Vân</v>
          </cell>
          <cell r="F508">
            <v>16</v>
          </cell>
        </row>
        <row r="509">
          <cell r="C509">
            <v>13140035</v>
          </cell>
          <cell r="D509" t="str">
            <v> Đỗ Thị</v>
          </cell>
          <cell r="E509" t="str">
            <v>Hoài</v>
          </cell>
          <cell r="F509">
            <v>18</v>
          </cell>
        </row>
        <row r="510">
          <cell r="C510">
            <v>11133985</v>
          </cell>
          <cell r="D510" t="str">
            <v> Bùi Huyền </v>
          </cell>
          <cell r="E510" t="str">
            <v>Trang</v>
          </cell>
          <cell r="F510">
            <v>15</v>
          </cell>
        </row>
        <row r="512">
          <cell r="C512">
            <v>11145353</v>
          </cell>
          <cell r="D512" t="str">
            <v> Phàng A</v>
          </cell>
          <cell r="E512" t="str">
            <v>Cả</v>
          </cell>
          <cell r="F512">
            <v>5</v>
          </cell>
        </row>
        <row r="513">
          <cell r="C513">
            <v>11120507</v>
          </cell>
          <cell r="D513" t="str">
            <v> Đỗ Hữu</v>
          </cell>
          <cell r="E513" t="str">
            <v>Chính</v>
          </cell>
          <cell r="F513">
            <v>6</v>
          </cell>
        </row>
        <row r="514">
          <cell r="C514">
            <v>13150021</v>
          </cell>
          <cell r="D514" t="str">
            <v> Nguyễn Thùy</v>
          </cell>
          <cell r="E514" t="str">
            <v>Dung</v>
          </cell>
          <cell r="F514">
            <v>7</v>
          </cell>
        </row>
        <row r="515">
          <cell r="C515">
            <v>11130792</v>
          </cell>
          <cell r="D515" t="str">
            <v> Nguyễn Bá </v>
          </cell>
          <cell r="E515" t="str">
            <v>Dương</v>
          </cell>
          <cell r="F515">
            <v>9</v>
          </cell>
        </row>
        <row r="516">
          <cell r="C516">
            <v>11131390</v>
          </cell>
          <cell r="D516" t="str">
            <v> Nguyễn Tài </v>
          </cell>
          <cell r="E516" t="str">
            <v>Hiếu</v>
          </cell>
          <cell r="F516">
            <v>11</v>
          </cell>
        </row>
        <row r="517">
          <cell r="C517">
            <v>11131482</v>
          </cell>
          <cell r="D517" t="str">
            <v> Nguyễn Thị </v>
          </cell>
          <cell r="E517" t="str">
            <v>Hoài</v>
          </cell>
          <cell r="F517">
            <v>11</v>
          </cell>
        </row>
        <row r="518">
          <cell r="C518">
            <v>11132021</v>
          </cell>
          <cell r="D518" t="str">
            <v> Lưu Hoàng </v>
          </cell>
          <cell r="E518" t="str">
            <v>Lan</v>
          </cell>
          <cell r="F518">
            <v>18</v>
          </cell>
        </row>
        <row r="519">
          <cell r="C519">
            <v>11131919</v>
          </cell>
          <cell r="D519" t="str">
            <v> Đỗ Thị </v>
          </cell>
          <cell r="E519" t="str">
            <v>Hường</v>
          </cell>
          <cell r="F519">
            <v>10</v>
          </cell>
        </row>
        <row r="520">
          <cell r="C520">
            <v>13150065</v>
          </cell>
          <cell r="D520" t="str">
            <v> Trần Thị Ái</v>
          </cell>
          <cell r="E520" t="str">
            <v>Linh</v>
          </cell>
          <cell r="F520">
            <v>7</v>
          </cell>
        </row>
        <row r="521">
          <cell r="C521">
            <v>11134778</v>
          </cell>
          <cell r="D521" t="str">
            <v> Lê Thị Hồng  </v>
          </cell>
          <cell r="E521" t="str">
            <v>Mơ</v>
          </cell>
          <cell r="F521">
            <v>8</v>
          </cell>
        </row>
        <row r="522">
          <cell r="C522">
            <v>13150079</v>
          </cell>
          <cell r="D522" t="str">
            <v> Nguyễn Thị Yến</v>
          </cell>
          <cell r="E522" t="str">
            <v>Nhi</v>
          </cell>
          <cell r="F522">
            <v>6</v>
          </cell>
        </row>
        <row r="523">
          <cell r="C523">
            <v>13150088</v>
          </cell>
          <cell r="D523" t="str">
            <v> Dương Thị</v>
          </cell>
          <cell r="E523" t="str">
            <v>Phương</v>
          </cell>
          <cell r="F523">
            <v>8</v>
          </cell>
        </row>
        <row r="524">
          <cell r="C524">
            <v>11134811</v>
          </cell>
          <cell r="D524" t="str">
            <v> Tống Thu </v>
          </cell>
          <cell r="E524" t="str">
            <v>Thảo</v>
          </cell>
          <cell r="F524">
            <v>7</v>
          </cell>
        </row>
        <row r="525">
          <cell r="C525">
            <v>11135009</v>
          </cell>
          <cell r="D525" t="str">
            <v> Nguyễn Thị </v>
          </cell>
          <cell r="E525" t="str">
            <v>Thu</v>
          </cell>
          <cell r="F525">
            <v>6</v>
          </cell>
        </row>
        <row r="526">
          <cell r="C526">
            <v>11134124</v>
          </cell>
          <cell r="D526" t="str">
            <v> Nguyễn Thu </v>
          </cell>
          <cell r="E526" t="str">
            <v>Trang</v>
          </cell>
          <cell r="F526">
            <v>15</v>
          </cell>
        </row>
        <row r="527">
          <cell r="C527">
            <v>11133692</v>
          </cell>
          <cell r="D527" t="str">
            <v> Đinh Hoàng </v>
          </cell>
          <cell r="E527" t="str">
            <v>Thiên</v>
          </cell>
          <cell r="F527">
            <v>16</v>
          </cell>
        </row>
        <row r="528">
          <cell r="C528">
            <v>13150375</v>
          </cell>
          <cell r="D528" t="str">
            <v> Nguyễn Hải</v>
          </cell>
          <cell r="E528" t="str">
            <v>Linh</v>
          </cell>
          <cell r="F528">
            <v>14</v>
          </cell>
        </row>
        <row r="529">
          <cell r="C529">
            <v>13140117</v>
          </cell>
          <cell r="D529" t="str">
            <v> Đỗ Thanh</v>
          </cell>
          <cell r="E529" t="str">
            <v>Tuấn</v>
          </cell>
          <cell r="F529">
            <v>6</v>
          </cell>
        </row>
        <row r="531">
          <cell r="C531">
            <v>11130019</v>
          </cell>
          <cell r="D531" t="str">
            <v> Đoàn Tiến </v>
          </cell>
          <cell r="E531" t="str">
            <v>An</v>
          </cell>
          <cell r="F531">
            <v>13</v>
          </cell>
        </row>
        <row r="532">
          <cell r="C532">
            <v>11135001</v>
          </cell>
          <cell r="D532" t="str">
            <v> Lý A</v>
          </cell>
          <cell r="E532" t="str">
            <v>Chìa</v>
          </cell>
          <cell r="F532">
            <v>10</v>
          </cell>
        </row>
        <row r="533">
          <cell r="C533">
            <v>11120491</v>
          </cell>
          <cell r="D533" t="str">
            <v> Vi Minh</v>
          </cell>
          <cell r="E533" t="str">
            <v>Chiến</v>
          </cell>
          <cell r="F533">
            <v>10</v>
          </cell>
        </row>
        <row r="534">
          <cell r="C534">
            <v>11120930</v>
          </cell>
          <cell r="D534" t="str">
            <v> Nguyễn Trọng</v>
          </cell>
          <cell r="E534" t="str">
            <v>Đức</v>
          </cell>
          <cell r="F534">
            <v>5</v>
          </cell>
        </row>
        <row r="535">
          <cell r="C535">
            <v>13150358</v>
          </cell>
          <cell r="D535" t="str">
            <v> Vũ Thị</v>
          </cell>
          <cell r="E535" t="str">
            <v>Duyên</v>
          </cell>
          <cell r="F535">
            <v>5</v>
          </cell>
        </row>
        <row r="536">
          <cell r="C536">
            <v>13150043</v>
          </cell>
          <cell r="D536" t="str">
            <v> Trần Thị Thu</v>
          </cell>
          <cell r="E536" t="str">
            <v>Hòa</v>
          </cell>
          <cell r="F536">
            <v>7</v>
          </cell>
        </row>
        <row r="537">
          <cell r="C537">
            <v>11131053</v>
          </cell>
          <cell r="D537" t="str">
            <v> Trần Thị </v>
          </cell>
          <cell r="E537" t="str">
            <v>Hà</v>
          </cell>
          <cell r="F537">
            <v>5</v>
          </cell>
        </row>
        <row r="538">
          <cell r="C538">
            <v>13150054</v>
          </cell>
          <cell r="D538" t="str">
            <v> Trần Thị</v>
          </cell>
          <cell r="E538" t="str">
            <v>Hương</v>
          </cell>
          <cell r="F538">
            <v>10</v>
          </cell>
        </row>
        <row r="539">
          <cell r="C539">
            <v>11122121</v>
          </cell>
          <cell r="D539" t="str">
            <v> Ngô Diệu</v>
          </cell>
          <cell r="E539" t="str">
            <v>Linh</v>
          </cell>
          <cell r="F539">
            <v>10</v>
          </cell>
        </row>
        <row r="540">
          <cell r="C540">
            <v>13140051</v>
          </cell>
          <cell r="D540" t="str">
            <v> Đỗ Ngọc Mai</v>
          </cell>
          <cell r="E540" t="str">
            <v>Linh</v>
          </cell>
          <cell r="F540">
            <v>5</v>
          </cell>
        </row>
        <row r="541">
          <cell r="C541">
            <v>13140056</v>
          </cell>
          <cell r="D541" t="str">
            <v> Đặng Thị</v>
          </cell>
          <cell r="E541" t="str">
            <v>Miền</v>
          </cell>
          <cell r="F541">
            <v>7</v>
          </cell>
        </row>
        <row r="542">
          <cell r="C542">
            <v>13150276</v>
          </cell>
          <cell r="D542" t="str">
            <v> Triệu Thị</v>
          </cell>
          <cell r="E542" t="str">
            <v>Mai</v>
          </cell>
          <cell r="F542">
            <v>5</v>
          </cell>
        </row>
        <row r="543">
          <cell r="C543">
            <v>13150068</v>
          </cell>
          <cell r="D543" t="str">
            <v> Bùi Thị</v>
          </cell>
          <cell r="E543" t="str">
            <v>Loan</v>
          </cell>
          <cell r="F543">
            <v>6</v>
          </cell>
        </row>
        <row r="544">
          <cell r="C544">
            <v>11133514</v>
          </cell>
          <cell r="D544" t="str">
            <v> Đặng Quang </v>
          </cell>
          <cell r="E544" t="str">
            <v>Thành</v>
          </cell>
          <cell r="F544">
            <v>5</v>
          </cell>
        </row>
        <row r="545">
          <cell r="C545">
            <v>11133693</v>
          </cell>
          <cell r="D545" t="str">
            <v> Nguyễn Đình </v>
          </cell>
          <cell r="E545" t="str">
            <v>Thiện</v>
          </cell>
          <cell r="F545">
            <v>10</v>
          </cell>
        </row>
        <row r="546">
          <cell r="C546">
            <v>11135019</v>
          </cell>
          <cell r="D546" t="str">
            <v> Hảng A</v>
          </cell>
          <cell r="E546" t="str">
            <v>Tỉnh</v>
          </cell>
          <cell r="F546">
            <v>10</v>
          </cell>
        </row>
        <row r="547">
          <cell r="C547">
            <v>11134507</v>
          </cell>
          <cell r="D547" t="str">
            <v> Trần Thị Thanh </v>
          </cell>
          <cell r="E547" t="str">
            <v>Vân</v>
          </cell>
          <cell r="F547">
            <v>5</v>
          </cell>
        </row>
        <row r="548">
          <cell r="C548">
            <v>13130082</v>
          </cell>
          <cell r="D548" t="str">
            <v> Nguyễn Như</v>
          </cell>
          <cell r="E548" t="str">
            <v>Nhu</v>
          </cell>
          <cell r="F548">
            <v>10</v>
          </cell>
        </row>
        <row r="549">
          <cell r="C549">
            <v>13150232</v>
          </cell>
          <cell r="D549" t="str">
            <v> Phạm Thị</v>
          </cell>
          <cell r="E549" t="str">
            <v>Thu</v>
          </cell>
          <cell r="F549">
            <v>4</v>
          </cell>
        </row>
        <row r="551">
          <cell r="C551">
            <v>11130374</v>
          </cell>
          <cell r="D551" t="str">
            <v> Nguyễn Thị Việt </v>
          </cell>
          <cell r="E551" t="str">
            <v>Anh</v>
          </cell>
          <cell r="F551">
            <v>7</v>
          </cell>
        </row>
        <row r="552">
          <cell r="C552">
            <v>11130081</v>
          </cell>
          <cell r="D552" t="str">
            <v> Nguyễn Hoàng </v>
          </cell>
          <cell r="E552" t="str">
            <v>Anh</v>
          </cell>
          <cell r="F552">
            <v>13</v>
          </cell>
        </row>
        <row r="553">
          <cell r="C553">
            <v>11120831</v>
          </cell>
          <cell r="D553" t="str">
            <v> Đàm Quốc</v>
          </cell>
          <cell r="E553" t="str">
            <v>Đạt</v>
          </cell>
          <cell r="F553">
            <v>8</v>
          </cell>
        </row>
        <row r="554">
          <cell r="C554">
            <v>11120603</v>
          </cell>
          <cell r="D554" t="str">
            <v> Vũ Thị</v>
          </cell>
          <cell r="E554" t="str">
            <v>Diệp</v>
          </cell>
          <cell r="F554">
            <v>7</v>
          </cell>
        </row>
        <row r="555">
          <cell r="C555">
            <v>11120728</v>
          </cell>
          <cell r="D555" t="str">
            <v> Phạm Thế</v>
          </cell>
          <cell r="E555" t="str">
            <v>Duy</v>
          </cell>
          <cell r="F555">
            <v>12</v>
          </cell>
        </row>
        <row r="556">
          <cell r="C556">
            <v>13150035</v>
          </cell>
          <cell r="D556" t="str">
            <v> Tiêu Thị</v>
          </cell>
          <cell r="E556" t="str">
            <v>Hảo</v>
          </cell>
          <cell r="F556">
            <v>12</v>
          </cell>
        </row>
        <row r="557">
          <cell r="C557">
            <v>11131496</v>
          </cell>
          <cell r="D557" t="str">
            <v> Trần Đức </v>
          </cell>
          <cell r="E557" t="str">
            <v>Hoàn</v>
          </cell>
          <cell r="F557">
            <v>13</v>
          </cell>
        </row>
        <row r="558">
          <cell r="C558">
            <v>13150225</v>
          </cell>
          <cell r="D558" t="str">
            <v> Dương Công</v>
          </cell>
          <cell r="E558" t="str">
            <v>Huyên</v>
          </cell>
          <cell r="F558">
            <v>10</v>
          </cell>
        </row>
        <row r="559">
          <cell r="C559">
            <v>11134760</v>
          </cell>
          <cell r="D559" t="str">
            <v> Chảo A  </v>
          </cell>
          <cell r="E559" t="str">
            <v>Lâu</v>
          </cell>
          <cell r="F559">
            <v>2</v>
          </cell>
        </row>
        <row r="560">
          <cell r="C560">
            <v>11132151</v>
          </cell>
          <cell r="D560" t="str">
            <v> Mã Hương </v>
          </cell>
          <cell r="E560" t="str">
            <v>Linh</v>
          </cell>
          <cell r="F560">
            <v>12</v>
          </cell>
        </row>
        <row r="561">
          <cell r="C561">
            <v>13140063</v>
          </cell>
          <cell r="D561" t="str">
            <v> Bùi Văn</v>
          </cell>
          <cell r="E561" t="str">
            <v>Nguyên</v>
          </cell>
          <cell r="F561">
            <v>11</v>
          </cell>
        </row>
        <row r="562">
          <cell r="C562">
            <v>11156002</v>
          </cell>
          <cell r="D562" t="str">
            <v> Lê Thị Ánh</v>
          </cell>
          <cell r="E562" t="str">
            <v>Nguyệt</v>
          </cell>
          <cell r="F562">
            <v>12</v>
          </cell>
        </row>
        <row r="563">
          <cell r="C563">
            <v>13150087</v>
          </cell>
          <cell r="D563" t="str">
            <v> Vũ Thị</v>
          </cell>
          <cell r="E563" t="str">
            <v>Phương</v>
          </cell>
          <cell r="F563">
            <v>11</v>
          </cell>
        </row>
        <row r="564">
          <cell r="C564">
            <v>13130087</v>
          </cell>
          <cell r="D564" t="str">
            <v> Hoàng Thị Hồng</v>
          </cell>
          <cell r="E564" t="str">
            <v>Thắm</v>
          </cell>
          <cell r="F564">
            <v>14</v>
          </cell>
        </row>
        <row r="565">
          <cell r="C565">
            <v>11123805</v>
          </cell>
          <cell r="D565" t="str">
            <v> Nguyễn Diễm</v>
          </cell>
          <cell r="E565" t="str">
            <v>Thùy</v>
          </cell>
          <cell r="F565">
            <v>13</v>
          </cell>
        </row>
        <row r="566">
          <cell r="C566">
            <v>11144808</v>
          </cell>
          <cell r="D566" t="str">
            <v> Nguyễn Văn </v>
          </cell>
          <cell r="E566" t="str">
            <v>Tuấn</v>
          </cell>
          <cell r="F566">
            <v>3</v>
          </cell>
        </row>
        <row r="567">
          <cell r="C567">
            <v>11135012</v>
          </cell>
          <cell r="D567" t="str">
            <v> Nguyễn Thị</v>
          </cell>
          <cell r="E567" t="str">
            <v>Vui</v>
          </cell>
          <cell r="F567">
            <v>4</v>
          </cell>
        </row>
        <row r="568">
          <cell r="C568">
            <v>13140113</v>
          </cell>
          <cell r="D568" t="str">
            <v> Phạm Thị Thu</v>
          </cell>
          <cell r="E568" t="str">
            <v>Trang</v>
          </cell>
          <cell r="F568">
            <v>10</v>
          </cell>
        </row>
        <row r="569">
          <cell r="C569">
            <v>11134176</v>
          </cell>
          <cell r="D569" t="str">
            <v> Nguyễn Thuỷ </v>
          </cell>
          <cell r="E569" t="str">
            <v>Trang</v>
          </cell>
          <cell r="F569">
            <v>15</v>
          </cell>
        </row>
        <row r="571">
          <cell r="C571">
            <v>13150342</v>
          </cell>
          <cell r="D571" t="str">
            <v> Hoàng Thị Kim</v>
          </cell>
          <cell r="E571" t="str">
            <v>Anh</v>
          </cell>
          <cell r="F571">
            <v>11</v>
          </cell>
        </row>
        <row r="572">
          <cell r="C572">
            <v>13150200</v>
          </cell>
          <cell r="D572" t="str">
            <v> Đỗ Thị Lan</v>
          </cell>
          <cell r="E572" t="str">
            <v>Chi</v>
          </cell>
          <cell r="F572">
            <v>7</v>
          </cell>
        </row>
        <row r="573">
          <cell r="C573">
            <v>11120571</v>
          </cell>
          <cell r="D573" t="str">
            <v> Trịnh Văn</v>
          </cell>
          <cell r="E573" t="str">
            <v>Cường</v>
          </cell>
          <cell r="F573">
            <v>9</v>
          </cell>
        </row>
        <row r="574">
          <cell r="C574">
            <v>13130004</v>
          </cell>
          <cell r="D574" t="str">
            <v> Phạm Thị</v>
          </cell>
          <cell r="E574" t="str">
            <v>Dinh</v>
          </cell>
          <cell r="F574">
            <v>7</v>
          </cell>
        </row>
        <row r="575">
          <cell r="C575">
            <v>13150356</v>
          </cell>
          <cell r="D575" t="str">
            <v> Bùi Quang</v>
          </cell>
          <cell r="E575" t="str">
            <v>Dương</v>
          </cell>
          <cell r="F575">
            <v>12</v>
          </cell>
        </row>
        <row r="576">
          <cell r="C576">
            <v>11131356</v>
          </cell>
          <cell r="D576" t="str">
            <v> Nguyễn Phi </v>
          </cell>
          <cell r="E576" t="str">
            <v>Hiệp</v>
          </cell>
          <cell r="F576">
            <v>11</v>
          </cell>
        </row>
        <row r="577">
          <cell r="C577">
            <v>13150050</v>
          </cell>
          <cell r="D577" t="str">
            <v> Hà Thị</v>
          </cell>
          <cell r="E577" t="str">
            <v>Huế</v>
          </cell>
          <cell r="F577">
            <v>16</v>
          </cell>
        </row>
        <row r="578">
          <cell r="C578">
            <v>13150059</v>
          </cell>
          <cell r="D578" t="str">
            <v> Nguyễn Thị</v>
          </cell>
          <cell r="E578" t="str">
            <v>Huyền</v>
          </cell>
          <cell r="F578">
            <v>7</v>
          </cell>
        </row>
        <row r="579">
          <cell r="C579">
            <v>13150061</v>
          </cell>
          <cell r="D579" t="str">
            <v> Ngô Thị</v>
          </cell>
          <cell r="E579" t="str">
            <v>Lam</v>
          </cell>
          <cell r="F579">
            <v>8</v>
          </cell>
        </row>
        <row r="580">
          <cell r="C580">
            <v>11132185</v>
          </cell>
          <cell r="D580" t="str">
            <v> Bạch Thị Khánh </v>
          </cell>
          <cell r="E580" t="str">
            <v>Linh</v>
          </cell>
          <cell r="F580">
            <v>13</v>
          </cell>
        </row>
        <row r="581">
          <cell r="C581">
            <v>13150075</v>
          </cell>
          <cell r="D581" t="str">
            <v> Lê Thị</v>
          </cell>
          <cell r="E581" t="str">
            <v>Ngân</v>
          </cell>
          <cell r="F581">
            <v>8</v>
          </cell>
        </row>
        <row r="582">
          <cell r="C582">
            <v>11133179</v>
          </cell>
          <cell r="D582" t="str">
            <v> Đào Quí </v>
          </cell>
          <cell r="E582" t="str">
            <v>Phương</v>
          </cell>
          <cell r="F582">
            <v>17</v>
          </cell>
        </row>
        <row r="583">
          <cell r="C583">
            <v>13150092</v>
          </cell>
          <cell r="D583" t="str">
            <v> Trần Thị</v>
          </cell>
          <cell r="E583" t="str">
            <v>Phương</v>
          </cell>
          <cell r="F583">
            <v>8</v>
          </cell>
        </row>
        <row r="584">
          <cell r="C584">
            <v>11134796</v>
          </cell>
          <cell r="D584" t="str">
            <v> Vi Thị Mai </v>
          </cell>
          <cell r="E584" t="str">
            <v>Quyên</v>
          </cell>
          <cell r="F584">
            <v>6</v>
          </cell>
        </row>
        <row r="585">
          <cell r="C585">
            <v>13130088</v>
          </cell>
          <cell r="D585" t="str">
            <v> Tạ Thị Hải </v>
          </cell>
          <cell r="E585" t="str">
            <v>Thanh</v>
          </cell>
          <cell r="F585">
            <v>8</v>
          </cell>
        </row>
        <row r="586">
          <cell r="C586">
            <v>11134144</v>
          </cell>
          <cell r="D586" t="str">
            <v> Nguyễn Thị Thu </v>
          </cell>
          <cell r="E586" t="str">
            <v>Trang</v>
          </cell>
          <cell r="F586">
            <v>13</v>
          </cell>
        </row>
        <row r="587">
          <cell r="C587">
            <v>11135010</v>
          </cell>
          <cell r="D587" t="str">
            <v> Hoàng Đức</v>
          </cell>
          <cell r="E587" t="str">
            <v>Tuyên</v>
          </cell>
          <cell r="F587">
            <v>6</v>
          </cell>
        </row>
        <row r="588">
          <cell r="C588">
            <v>13150134</v>
          </cell>
          <cell r="D588" t="str">
            <v> Nguyễn Thị</v>
          </cell>
          <cell r="E588" t="str">
            <v>Xuân</v>
          </cell>
          <cell r="F588">
            <v>6</v>
          </cell>
        </row>
        <row r="589">
          <cell r="C589">
            <v>11134266</v>
          </cell>
          <cell r="D589" t="str">
            <v> Đặng Văn </v>
          </cell>
          <cell r="E589" t="str">
            <v>Trường</v>
          </cell>
          <cell r="F589">
            <v>13</v>
          </cell>
        </row>
        <row r="591">
          <cell r="C591">
            <v>11130200</v>
          </cell>
          <cell r="D591" t="str">
            <v> Nguyễn Phương </v>
          </cell>
          <cell r="E591" t="str">
            <v>Anh</v>
          </cell>
          <cell r="F591">
            <v>14</v>
          </cell>
        </row>
        <row r="592">
          <cell r="C592">
            <v>11130119</v>
          </cell>
          <cell r="D592" t="str">
            <v> Nguyễn Thị Lan </v>
          </cell>
          <cell r="E592" t="str">
            <v>Anh</v>
          </cell>
          <cell r="F592">
            <v>12</v>
          </cell>
        </row>
        <row r="593">
          <cell r="C593">
            <v>11130463</v>
          </cell>
          <cell r="D593" t="str">
            <v> Nguyễn Thị </v>
          </cell>
          <cell r="E593" t="str">
            <v>Châm</v>
          </cell>
          <cell r="F593">
            <v>18</v>
          </cell>
        </row>
        <row r="594">
          <cell r="C594">
            <v>13150016</v>
          </cell>
          <cell r="D594" t="str">
            <v> Nguyễn Thị Hồng</v>
          </cell>
          <cell r="E594" t="str">
            <v>Diễm</v>
          </cell>
          <cell r="F594">
            <v>4</v>
          </cell>
        </row>
        <row r="595">
          <cell r="C595">
            <v>11134720</v>
          </cell>
          <cell r="D595" t="str">
            <v> Bùi Thị  </v>
          </cell>
          <cell r="E595" t="str">
            <v>Diệu</v>
          </cell>
          <cell r="F595">
            <v>6</v>
          </cell>
        </row>
        <row r="596">
          <cell r="C596">
            <v>13150028</v>
          </cell>
          <cell r="D596" t="str">
            <v> Nguyễn Đăng Thị</v>
          </cell>
          <cell r="E596" t="str">
            <v>Giang</v>
          </cell>
          <cell r="F596">
            <v>5</v>
          </cell>
        </row>
        <row r="597">
          <cell r="C597">
            <v>13140032</v>
          </cell>
          <cell r="D597" t="str">
            <v> Lê Thị</v>
          </cell>
          <cell r="E597" t="str">
            <v>Hiền</v>
          </cell>
          <cell r="F597">
            <v>10</v>
          </cell>
        </row>
        <row r="598">
          <cell r="C598">
            <v>13150047</v>
          </cell>
          <cell r="D598" t="str">
            <v> Lê Thị Thu</v>
          </cell>
          <cell r="E598" t="str">
            <v>Hồng</v>
          </cell>
          <cell r="F598">
            <v>6</v>
          </cell>
        </row>
        <row r="599">
          <cell r="C599">
            <v>11131904</v>
          </cell>
          <cell r="D599" t="str">
            <v> Nguyễn Thị Thu </v>
          </cell>
          <cell r="E599" t="str">
            <v>Hương</v>
          </cell>
          <cell r="F599">
            <v>14</v>
          </cell>
        </row>
        <row r="600">
          <cell r="C600">
            <v>13150064</v>
          </cell>
          <cell r="D600" t="str">
            <v> Phạm Thị</v>
          </cell>
          <cell r="E600" t="str">
            <v>Liên</v>
          </cell>
          <cell r="F600">
            <v>4</v>
          </cell>
        </row>
        <row r="601">
          <cell r="C601">
            <v>11125032</v>
          </cell>
          <cell r="D601" t="str">
            <v> Hà Diệu</v>
          </cell>
          <cell r="E601" t="str">
            <v>Linh</v>
          </cell>
          <cell r="F601">
            <v>11</v>
          </cell>
        </row>
        <row r="602">
          <cell r="C602">
            <v>13150069</v>
          </cell>
          <cell r="D602" t="str">
            <v> Mai Thành</v>
          </cell>
          <cell r="E602" t="str">
            <v>Luân</v>
          </cell>
          <cell r="F602">
            <v>5</v>
          </cell>
        </row>
        <row r="603">
          <cell r="C603">
            <v>13150077</v>
          </cell>
          <cell r="D603" t="str">
            <v> Vũ Thị</v>
          </cell>
          <cell r="E603" t="str">
            <v>Nhàn</v>
          </cell>
          <cell r="F603">
            <v>6</v>
          </cell>
        </row>
        <row r="604">
          <cell r="C604">
            <v>11133276</v>
          </cell>
          <cell r="D604" t="str">
            <v> Từ Hồng </v>
          </cell>
          <cell r="E604" t="str">
            <v>Quân</v>
          </cell>
          <cell r="F604">
            <v>12</v>
          </cell>
        </row>
        <row r="605">
          <cell r="C605">
            <v>13150099</v>
          </cell>
          <cell r="D605" t="str">
            <v> Phạm Thị Thu</v>
          </cell>
          <cell r="E605" t="str">
            <v>Thảo</v>
          </cell>
          <cell r="F605">
            <v>9</v>
          </cell>
        </row>
        <row r="606">
          <cell r="C606">
            <v>11133714</v>
          </cell>
          <cell r="D606" t="str">
            <v> Trần Thị Kim </v>
          </cell>
          <cell r="E606" t="str">
            <v>Thoa</v>
          </cell>
          <cell r="F606">
            <v>10</v>
          </cell>
        </row>
        <row r="607">
          <cell r="C607">
            <v>13150119</v>
          </cell>
          <cell r="D607" t="str">
            <v> Lê Thùy</v>
          </cell>
          <cell r="E607" t="str">
            <v>Trang</v>
          </cell>
          <cell r="F607">
            <v>5</v>
          </cell>
        </row>
        <row r="608">
          <cell r="C608">
            <v>11134573</v>
          </cell>
          <cell r="D608" t="str">
            <v> Nguyễn Thị </v>
          </cell>
          <cell r="E608" t="str">
            <v>Vinh</v>
          </cell>
          <cell r="F608">
            <v>5</v>
          </cell>
        </row>
        <row r="609">
          <cell r="C609">
            <v>13150193</v>
          </cell>
          <cell r="D609" t="str">
            <v> Phạm Thị Thu</v>
          </cell>
          <cell r="E609" t="str">
            <v>Trang</v>
          </cell>
          <cell r="F609">
            <v>10</v>
          </cell>
        </row>
        <row r="610">
          <cell r="C610">
            <v>11133812</v>
          </cell>
          <cell r="D610" t="str">
            <v> Nguyễn Thị </v>
          </cell>
          <cell r="E610" t="str">
            <v>Thủy</v>
          </cell>
          <cell r="F610">
            <v>8</v>
          </cell>
        </row>
        <row r="612">
          <cell r="C612">
            <v>11132951</v>
          </cell>
          <cell r="D612" t="str">
            <v> Nguyễn Thị </v>
          </cell>
          <cell r="E612" t="str">
            <v>Nhã</v>
          </cell>
          <cell r="F612">
            <v>6.5</v>
          </cell>
        </row>
        <row r="613">
          <cell r="C613">
            <v>11130404</v>
          </cell>
          <cell r="D613" t="str">
            <v> Đào Thị </v>
          </cell>
          <cell r="E613" t="str">
            <v>ánh</v>
          </cell>
          <cell r="F613">
            <v>6</v>
          </cell>
        </row>
        <row r="614">
          <cell r="C614">
            <v>11132168</v>
          </cell>
          <cell r="D614" t="str">
            <v> Đinh Ngọc Khánh </v>
          </cell>
          <cell r="E614" t="str">
            <v>Linh</v>
          </cell>
          <cell r="F614">
            <v>7.5</v>
          </cell>
        </row>
        <row r="615">
          <cell r="C615">
            <v>11130214</v>
          </cell>
          <cell r="D615" t="str">
            <v> Nguyễn Thị Phương </v>
          </cell>
          <cell r="E615" t="str">
            <v>Anh</v>
          </cell>
          <cell r="F615">
            <v>7.5</v>
          </cell>
        </row>
        <row r="616">
          <cell r="C616">
            <v>11130221</v>
          </cell>
          <cell r="D616" t="str">
            <v> Trần Phương </v>
          </cell>
          <cell r="E616" t="str">
            <v>Anh</v>
          </cell>
          <cell r="F616">
            <v>7.5</v>
          </cell>
        </row>
        <row r="617">
          <cell r="C617">
            <v>11131256</v>
          </cell>
          <cell r="D617" t="str">
            <v> Lưu Thị Thu </v>
          </cell>
          <cell r="E617" t="str">
            <v>Hằng</v>
          </cell>
          <cell r="F617">
            <v>5.5</v>
          </cell>
        </row>
        <row r="618">
          <cell r="C618">
            <v>11130392</v>
          </cell>
          <cell r="D618" t="str">
            <v> Phạm Ngọc </v>
          </cell>
          <cell r="E618" t="str">
            <v>ánh</v>
          </cell>
          <cell r="F618">
            <v>6</v>
          </cell>
        </row>
        <row r="619">
          <cell r="C619">
            <v>11134294</v>
          </cell>
          <cell r="D619" t="str">
            <v> Trương Thị Ngọc </v>
          </cell>
          <cell r="E619" t="str">
            <v>Tú</v>
          </cell>
          <cell r="F619">
            <v>5.5</v>
          </cell>
        </row>
        <row r="620">
          <cell r="C620">
            <v>11133729</v>
          </cell>
          <cell r="D620" t="str">
            <v> Nguyễn Thị </v>
          </cell>
          <cell r="E620" t="str">
            <v>Thơm</v>
          </cell>
          <cell r="F620">
            <v>4.5</v>
          </cell>
        </row>
        <row r="621">
          <cell r="C621">
            <v>11131876</v>
          </cell>
          <cell r="D621" t="str">
            <v> Vũ Thị </v>
          </cell>
          <cell r="E621" t="str">
            <v>Hương</v>
          </cell>
          <cell r="F621">
            <v>4</v>
          </cell>
        </row>
        <row r="622">
          <cell r="C622">
            <v>11131318</v>
          </cell>
          <cell r="D622" t="str">
            <v> Nguyễn Thị </v>
          </cell>
          <cell r="E622" t="str">
            <v>Hiền</v>
          </cell>
          <cell r="F622">
            <v>4</v>
          </cell>
        </row>
        <row r="623">
          <cell r="C623">
            <v>11134525</v>
          </cell>
          <cell r="D623" t="str">
            <v> Nguyễn Thị </v>
          </cell>
          <cell r="E623" t="str">
            <v>Vân</v>
          </cell>
          <cell r="F623">
            <v>5</v>
          </cell>
        </row>
        <row r="624">
          <cell r="C624">
            <v>11134439</v>
          </cell>
          <cell r="D624" t="str">
            <v> Đào Thị </v>
          </cell>
          <cell r="E624" t="str">
            <v>Tuyết</v>
          </cell>
          <cell r="F624">
            <v>4</v>
          </cell>
        </row>
        <row r="625">
          <cell r="C625">
            <v>11132232</v>
          </cell>
          <cell r="D625" t="str">
            <v> Nguyễn Thị Mỹ </v>
          </cell>
          <cell r="E625" t="str">
            <v>Linh</v>
          </cell>
          <cell r="F625">
            <v>6.5</v>
          </cell>
        </row>
        <row r="626">
          <cell r="C626">
            <v>11133056</v>
          </cell>
          <cell r="D626" t="str">
            <v> Cao Hải </v>
          </cell>
          <cell r="E626" t="str">
            <v>Ninh</v>
          </cell>
          <cell r="F626">
            <v>7.5</v>
          </cell>
        </row>
        <row r="627">
          <cell r="C627">
            <v>11134644</v>
          </cell>
          <cell r="D627" t="str">
            <v> Nguyễn Thị Hải </v>
          </cell>
          <cell r="E627" t="str">
            <v>Yến</v>
          </cell>
          <cell r="F627">
            <v>7.5</v>
          </cell>
        </row>
        <row r="628">
          <cell r="C628">
            <v>11130244</v>
          </cell>
          <cell r="D628" t="str">
            <v> Bùi Sơn </v>
          </cell>
          <cell r="E628" t="str">
            <v>Anh</v>
          </cell>
          <cell r="F628">
            <v>5</v>
          </cell>
        </row>
        <row r="629">
          <cell r="C629">
            <v>11131059</v>
          </cell>
          <cell r="D629" t="str">
            <v> Dương Thu </v>
          </cell>
          <cell r="E629" t="str">
            <v>Hà</v>
          </cell>
          <cell r="F629">
            <v>6</v>
          </cell>
        </row>
        <row r="630">
          <cell r="C630">
            <v>11130682</v>
          </cell>
          <cell r="D630" t="str">
            <v> Đặng Thuỳ </v>
          </cell>
          <cell r="E630" t="str">
            <v>Dung</v>
          </cell>
          <cell r="F630">
            <v>7.5</v>
          </cell>
        </row>
        <row r="631">
          <cell r="C631">
            <v>11132213</v>
          </cell>
          <cell r="D631" t="str">
            <v> Hà Đặng Mỹ </v>
          </cell>
          <cell r="E631" t="str">
            <v>Linh</v>
          </cell>
          <cell r="F631">
            <v>8.5</v>
          </cell>
        </row>
        <row r="632">
          <cell r="C632">
            <v>11131266</v>
          </cell>
          <cell r="D632" t="str">
            <v> Trần Thu </v>
          </cell>
          <cell r="E632" t="str">
            <v>Hằng</v>
          </cell>
          <cell r="F632">
            <v>7.5</v>
          </cell>
        </row>
        <row r="633">
          <cell r="C633">
            <v>11131129</v>
          </cell>
          <cell r="D633" t="str">
            <v> Nguyễn Thị </v>
          </cell>
          <cell r="E633" t="str">
            <v>Hải</v>
          </cell>
          <cell r="F633">
            <v>7.5</v>
          </cell>
        </row>
        <row r="634">
          <cell r="C634">
            <v>11132845</v>
          </cell>
          <cell r="D634" t="str">
            <v> Vũ Bảo </v>
          </cell>
          <cell r="E634" t="str">
            <v>Ngọc</v>
          </cell>
          <cell r="F634">
            <v>6.5</v>
          </cell>
        </row>
        <row r="636">
          <cell r="C636">
            <v>11130030</v>
          </cell>
          <cell r="D636" t="str">
            <v> Phạm Diệp </v>
          </cell>
          <cell r="E636" t="str">
            <v>Anh</v>
          </cell>
          <cell r="F636">
            <v>5</v>
          </cell>
        </row>
        <row r="637">
          <cell r="C637">
            <v>11133213</v>
          </cell>
          <cell r="D637" t="str">
            <v> Ninh Thu </v>
          </cell>
          <cell r="E637" t="str">
            <v>Phương</v>
          </cell>
          <cell r="F637">
            <v>6.5</v>
          </cell>
        </row>
        <row r="638">
          <cell r="C638">
            <v>11133538</v>
          </cell>
          <cell r="D638" t="str">
            <v> Nguyễn Thị Ngọc </v>
          </cell>
          <cell r="E638" t="str">
            <v>Thảo</v>
          </cell>
          <cell r="F638">
            <v>9</v>
          </cell>
        </row>
        <row r="639">
          <cell r="C639">
            <v>11132650</v>
          </cell>
          <cell r="D639" t="str">
            <v> Đặng Trà </v>
          </cell>
          <cell r="E639" t="str">
            <v>My</v>
          </cell>
          <cell r="F639">
            <v>9</v>
          </cell>
        </row>
        <row r="640">
          <cell r="C640">
            <v>11134371</v>
          </cell>
          <cell r="D640" t="str">
            <v> Trọng Hoàng </v>
          </cell>
          <cell r="E640" t="str">
            <v>Tùng</v>
          </cell>
          <cell r="F640">
            <v>7.5</v>
          </cell>
        </row>
        <row r="641">
          <cell r="C641">
            <v>11130522</v>
          </cell>
          <cell r="D641" t="str">
            <v> Nguyễn Thị Thuỳ </v>
          </cell>
          <cell r="E641" t="str">
            <v>Chi</v>
          </cell>
          <cell r="F641">
            <v>6.5</v>
          </cell>
        </row>
        <row r="642">
          <cell r="C642">
            <v>11130724</v>
          </cell>
          <cell r="D642" t="str">
            <v> Nguyễn Tiến </v>
          </cell>
          <cell r="E642" t="str">
            <v>Dũng</v>
          </cell>
          <cell r="F642">
            <v>8</v>
          </cell>
        </row>
        <row r="643">
          <cell r="C643">
            <v>11133929</v>
          </cell>
          <cell r="D643" t="str">
            <v> Vũ Minh </v>
          </cell>
          <cell r="E643" t="str">
            <v>Tiến</v>
          </cell>
          <cell r="F643">
            <v>9.5</v>
          </cell>
        </row>
        <row r="644">
          <cell r="C644">
            <v>11132846</v>
          </cell>
          <cell r="D644" t="str">
            <v> Vũ Bảo </v>
          </cell>
          <cell r="E644" t="str">
            <v>Ngọc</v>
          </cell>
          <cell r="F644">
            <v>7.5</v>
          </cell>
        </row>
        <row r="645">
          <cell r="C645">
            <v>11132635</v>
          </cell>
          <cell r="D645" t="str">
            <v> Nguyễn Thị Hà </v>
          </cell>
          <cell r="E645" t="str">
            <v>My</v>
          </cell>
          <cell r="F645">
            <v>8</v>
          </cell>
        </row>
        <row r="646">
          <cell r="C646">
            <v>11132465</v>
          </cell>
          <cell r="D646" t="str">
            <v> Hoàng Thị Thùy </v>
          </cell>
          <cell r="E646" t="str">
            <v>Ly</v>
          </cell>
          <cell r="F646">
            <v>7</v>
          </cell>
        </row>
        <row r="647">
          <cell r="C647">
            <v>11122949</v>
          </cell>
          <cell r="D647" t="str">
            <v> Lê Thị</v>
          </cell>
          <cell r="E647" t="str">
            <v>Nhung</v>
          </cell>
          <cell r="F647">
            <v>5.5</v>
          </cell>
        </row>
        <row r="648">
          <cell r="C648">
            <v>11134528</v>
          </cell>
          <cell r="D648" t="str">
            <v> Trương Thị </v>
          </cell>
          <cell r="E648" t="str">
            <v>Vân</v>
          </cell>
          <cell r="F648">
            <v>6</v>
          </cell>
        </row>
        <row r="649">
          <cell r="C649">
            <v>11133215</v>
          </cell>
          <cell r="D649" t="str">
            <v> Đào Thị Thu </v>
          </cell>
          <cell r="E649" t="str">
            <v>Phương</v>
          </cell>
          <cell r="F649">
            <v>7.5</v>
          </cell>
        </row>
        <row r="650">
          <cell r="C650">
            <v>11133442</v>
          </cell>
          <cell r="D650" t="str">
            <v> Lưu Thị Thanh </v>
          </cell>
          <cell r="E650" t="str">
            <v>Tâm</v>
          </cell>
          <cell r="F650">
            <v>6.5</v>
          </cell>
        </row>
        <row r="651">
          <cell r="C651">
            <v>11133033</v>
          </cell>
          <cell r="D651" t="str">
            <v> Trần Thị </v>
          </cell>
          <cell r="E651" t="str">
            <v>Nhung</v>
          </cell>
          <cell r="F651">
            <v>6</v>
          </cell>
        </row>
        <row r="652">
          <cell r="C652">
            <v>11133197</v>
          </cell>
          <cell r="D652" t="str">
            <v> Nguyễn Thị </v>
          </cell>
          <cell r="E652" t="str">
            <v>Phương</v>
          </cell>
          <cell r="F652">
            <v>7.5</v>
          </cell>
        </row>
        <row r="653">
          <cell r="C653">
            <v>11133577</v>
          </cell>
          <cell r="D653" t="str">
            <v> Nguyễn Thị Phương </v>
          </cell>
          <cell r="E653" t="str">
            <v>Thảo</v>
          </cell>
          <cell r="F653">
            <v>6.5</v>
          </cell>
        </row>
        <row r="654">
          <cell r="C654">
            <v>11130410</v>
          </cell>
          <cell r="D654" t="str">
            <v> Trịnh Thị </v>
          </cell>
          <cell r="E654" t="str">
            <v>ánh</v>
          </cell>
          <cell r="F654">
            <v>8</v>
          </cell>
        </row>
        <row r="655">
          <cell r="C655">
            <v>11131483</v>
          </cell>
          <cell r="D655" t="str">
            <v> Nguyễn Thị </v>
          </cell>
          <cell r="E655" t="str">
            <v>Hoài</v>
          </cell>
          <cell r="F655">
            <v>7</v>
          </cell>
        </row>
        <row r="656">
          <cell r="C656">
            <v>11131392</v>
          </cell>
          <cell r="D656" t="str">
            <v> Phạm Thị </v>
          </cell>
          <cell r="E656" t="str">
            <v>Hiếu</v>
          </cell>
          <cell r="F656">
            <v>7.5</v>
          </cell>
        </row>
        <row r="657">
          <cell r="C657">
            <v>11130174</v>
          </cell>
          <cell r="D657" t="str">
            <v> Phan Thị Ngọc </v>
          </cell>
          <cell r="E657" t="str">
            <v>Anh</v>
          </cell>
          <cell r="F657">
            <v>8</v>
          </cell>
        </row>
        <row r="658">
          <cell r="C658">
            <v>11134630</v>
          </cell>
          <cell r="D658" t="str">
            <v> Nguyễn Hải </v>
          </cell>
          <cell r="E658" t="str">
            <v>Yến</v>
          </cell>
          <cell r="F658">
            <v>8</v>
          </cell>
        </row>
        <row r="659">
          <cell r="C659">
            <v>11132476</v>
          </cell>
          <cell r="D659" t="str">
            <v> Nguyễn Thị </v>
          </cell>
          <cell r="E659" t="str">
            <v>Lý</v>
          </cell>
          <cell r="F659">
            <v>7</v>
          </cell>
        </row>
        <row r="660">
          <cell r="C660">
            <v>11133216</v>
          </cell>
          <cell r="D660" t="str">
            <v> Nguyễn Thị Thu </v>
          </cell>
          <cell r="E660" t="str">
            <v>Phương</v>
          </cell>
          <cell r="F660">
            <v>8.5</v>
          </cell>
        </row>
        <row r="662">
          <cell r="C662">
            <v>11130824</v>
          </cell>
          <cell r="D662" t="str">
            <v> Tô Thuỳ </v>
          </cell>
          <cell r="E662" t="str">
            <v>Dương</v>
          </cell>
          <cell r="F662">
            <v>8</v>
          </cell>
        </row>
        <row r="663">
          <cell r="C663">
            <v>11133451</v>
          </cell>
          <cell r="D663" t="str">
            <v> Nguyễn Thị </v>
          </cell>
          <cell r="E663" t="str">
            <v>Tâm</v>
          </cell>
          <cell r="F663">
            <v>5</v>
          </cell>
        </row>
        <row r="664">
          <cell r="C664">
            <v>11131451</v>
          </cell>
          <cell r="D664" t="str">
            <v> Nguyễn Thị </v>
          </cell>
          <cell r="E664" t="str">
            <v>Hoa</v>
          </cell>
          <cell r="F664">
            <v>5</v>
          </cell>
        </row>
        <row r="665">
          <cell r="C665">
            <v>11134662</v>
          </cell>
          <cell r="D665" t="str">
            <v> Nguyễn Ngọc </v>
          </cell>
          <cell r="E665" t="str">
            <v>Yến</v>
          </cell>
          <cell r="F665">
            <v>9</v>
          </cell>
        </row>
        <row r="666">
          <cell r="C666">
            <v>11133206</v>
          </cell>
          <cell r="D666" t="str">
            <v> Đỗ Thu </v>
          </cell>
          <cell r="E666" t="str">
            <v>Phương</v>
          </cell>
          <cell r="F666">
            <v>7.5</v>
          </cell>
        </row>
        <row r="667">
          <cell r="C667">
            <v>11131961</v>
          </cell>
          <cell r="D667" t="str">
            <v> Nguyễn Ngọc </v>
          </cell>
          <cell r="E667" t="str">
            <v>Khánh</v>
          </cell>
          <cell r="F667">
            <v>8.5</v>
          </cell>
        </row>
        <row r="668">
          <cell r="C668">
            <v>11133931</v>
          </cell>
          <cell r="D668" t="str">
            <v> Nguyễn Như </v>
          </cell>
          <cell r="E668" t="str">
            <v>Tiến</v>
          </cell>
          <cell r="F668">
            <v>6</v>
          </cell>
        </row>
        <row r="669">
          <cell r="C669">
            <v>11131517</v>
          </cell>
          <cell r="D669" t="str">
            <v> Nguyễn Hữu </v>
          </cell>
          <cell r="E669" t="str">
            <v>Hoàng</v>
          </cell>
          <cell r="F669">
            <v>8</v>
          </cell>
        </row>
        <row r="670">
          <cell r="C670">
            <v>11132343</v>
          </cell>
          <cell r="D670" t="str">
            <v> Vương Thuỳ </v>
          </cell>
          <cell r="E670" t="str">
            <v>Linh</v>
          </cell>
          <cell r="F670">
            <v>8.5</v>
          </cell>
        </row>
        <row r="671">
          <cell r="C671">
            <v>11134223</v>
          </cell>
          <cell r="D671" t="str">
            <v> Lê Bảo </v>
          </cell>
          <cell r="E671" t="str">
            <v>Trung</v>
          </cell>
          <cell r="F671">
            <v>8</v>
          </cell>
        </row>
        <row r="672">
          <cell r="C672">
            <v>11130266</v>
          </cell>
          <cell r="D672" t="str">
            <v> Phạm Thu </v>
          </cell>
          <cell r="E672" t="str">
            <v>Anh</v>
          </cell>
          <cell r="F672">
            <v>6.5</v>
          </cell>
        </row>
        <row r="673">
          <cell r="C673">
            <v>11122601</v>
          </cell>
          <cell r="D673" t="str">
            <v> Nguyễn Thị Trà</v>
          </cell>
          <cell r="E673" t="str">
            <v>My</v>
          </cell>
          <cell r="F673">
            <v>5</v>
          </cell>
        </row>
        <row r="674">
          <cell r="C674">
            <v>11134291</v>
          </cell>
          <cell r="D674" t="str">
            <v> Vũ Thị Minh </v>
          </cell>
          <cell r="E674" t="str">
            <v>Tú</v>
          </cell>
          <cell r="F674">
            <v>9</v>
          </cell>
        </row>
        <row r="675">
          <cell r="C675">
            <v>11130968</v>
          </cell>
          <cell r="D675" t="str">
            <v> Nguyễn Minh </v>
          </cell>
          <cell r="E675" t="str">
            <v>Giang</v>
          </cell>
          <cell r="F675">
            <v>8.5</v>
          </cell>
        </row>
        <row r="676">
          <cell r="C676">
            <v>11130218</v>
          </cell>
          <cell r="D676" t="str">
            <v> Trịnh Thị Phương </v>
          </cell>
          <cell r="E676" t="str">
            <v>Anh</v>
          </cell>
          <cell r="F676">
            <v>6</v>
          </cell>
        </row>
        <row r="677">
          <cell r="C677">
            <v>11130872</v>
          </cell>
          <cell r="D677" t="str">
            <v> Ngô Đại </v>
          </cell>
          <cell r="E677" t="str">
            <v>Đăng</v>
          </cell>
          <cell r="F677">
            <v>5</v>
          </cell>
        </row>
        <row r="678">
          <cell r="C678">
            <v>11130521</v>
          </cell>
          <cell r="D678" t="str">
            <v> Trương Sỹ Thùy </v>
          </cell>
          <cell r="E678" t="str">
            <v>Chi</v>
          </cell>
          <cell r="F678">
            <v>6.5</v>
          </cell>
        </row>
        <row r="679">
          <cell r="C679">
            <v>11131063</v>
          </cell>
          <cell r="D679" t="str">
            <v> Khương Thu </v>
          </cell>
          <cell r="E679" t="str">
            <v>Hà</v>
          </cell>
          <cell r="F679">
            <v>6</v>
          </cell>
        </row>
        <row r="680">
          <cell r="C680">
            <v>11132201</v>
          </cell>
          <cell r="D680" t="str">
            <v>Trần Khánh</v>
          </cell>
          <cell r="E680" t="str">
            <v>Linh</v>
          </cell>
          <cell r="F680">
            <v>5.5</v>
          </cell>
        </row>
        <row r="681">
          <cell r="C681">
            <v>11132534</v>
          </cell>
          <cell r="D681" t="str">
            <v>Vũ Thị </v>
          </cell>
          <cell r="E681" t="str">
            <v>Mai</v>
          </cell>
          <cell r="F681">
            <v>5.5</v>
          </cell>
        </row>
        <row r="682">
          <cell r="C682">
            <v>11133341</v>
          </cell>
          <cell r="D682" t="str">
            <v>Nguyễn Phương </v>
          </cell>
          <cell r="E682" t="str">
            <v>Quỳnh</v>
          </cell>
          <cell r="F682">
            <v>5</v>
          </cell>
        </row>
        <row r="683">
          <cell r="C683">
            <v>11133767</v>
          </cell>
          <cell r="D683" t="str">
            <v>Nguyễn Thị</v>
          </cell>
          <cell r="E683" t="str">
            <v>Thu</v>
          </cell>
          <cell r="F683">
            <v>5.5</v>
          </cell>
        </row>
        <row r="684">
          <cell r="C684">
            <v>11132176</v>
          </cell>
          <cell r="D684" t="str">
            <v>Nguyễn Khánh</v>
          </cell>
          <cell r="E684" t="str">
            <v>Linh</v>
          </cell>
          <cell r="F684">
            <v>7.5</v>
          </cell>
        </row>
      </sheetData>
      <sheetData sheetId="1">
        <row r="3">
          <cell r="C3">
            <v>11133538</v>
          </cell>
          <cell r="D3" t="str">
            <v> Nguyễn Thị Ngọc </v>
          </cell>
          <cell r="E3" t="str">
            <v>Thảo</v>
          </cell>
          <cell r="F3">
            <v>8.5</v>
          </cell>
        </row>
        <row r="4">
          <cell r="C4">
            <v>11132465</v>
          </cell>
          <cell r="D4" t="str">
            <v> Hoàng Thị Thùy </v>
          </cell>
          <cell r="E4" t="str">
            <v>Ly</v>
          </cell>
          <cell r="F4">
            <v>8.5</v>
          </cell>
        </row>
        <row r="5">
          <cell r="C5">
            <v>11134528</v>
          </cell>
          <cell r="D5" t="str">
            <v> Trương Thị </v>
          </cell>
          <cell r="E5" t="str">
            <v>Vân</v>
          </cell>
          <cell r="F5">
            <v>6</v>
          </cell>
        </row>
        <row r="6">
          <cell r="C6">
            <v>11133215</v>
          </cell>
          <cell r="D6" t="str">
            <v> Đào Thị Thu </v>
          </cell>
          <cell r="E6" t="str">
            <v>Phương</v>
          </cell>
          <cell r="F6">
            <v>8</v>
          </cell>
        </row>
        <row r="7">
          <cell r="C7">
            <v>11133761</v>
          </cell>
          <cell r="D7" t="str">
            <v> Hồ Thị </v>
          </cell>
          <cell r="E7" t="str">
            <v>Thu</v>
          </cell>
          <cell r="F7">
            <v>8</v>
          </cell>
        </row>
        <row r="8">
          <cell r="C8">
            <v>11133197</v>
          </cell>
          <cell r="D8" t="str">
            <v> Nguyễn Thị </v>
          </cell>
          <cell r="E8" t="str">
            <v>Phương</v>
          </cell>
          <cell r="F8">
            <v>7</v>
          </cell>
        </row>
        <row r="9">
          <cell r="C9">
            <v>11130410</v>
          </cell>
          <cell r="D9" t="str">
            <v> Trịnh Thị </v>
          </cell>
          <cell r="E9" t="str">
            <v>ánh</v>
          </cell>
          <cell r="F9">
            <v>6</v>
          </cell>
        </row>
        <row r="10">
          <cell r="C10">
            <v>11131483</v>
          </cell>
          <cell r="D10" t="str">
            <v> Nguyễn Thị </v>
          </cell>
          <cell r="E10" t="str">
            <v>Hoài</v>
          </cell>
          <cell r="F10">
            <v>6.5</v>
          </cell>
        </row>
        <row r="11">
          <cell r="C11">
            <v>11131392</v>
          </cell>
          <cell r="D11" t="str">
            <v> Phạm Thị </v>
          </cell>
          <cell r="E11" t="str">
            <v>Hiếu</v>
          </cell>
          <cell r="F11">
            <v>7.5</v>
          </cell>
        </row>
        <row r="12">
          <cell r="C12">
            <v>11130174</v>
          </cell>
          <cell r="D12" t="str">
            <v> Phan Thị Ngọc </v>
          </cell>
          <cell r="E12" t="str">
            <v>Anh</v>
          </cell>
          <cell r="F12">
            <v>9</v>
          </cell>
        </row>
        <row r="13">
          <cell r="C13">
            <v>11134630</v>
          </cell>
          <cell r="D13" t="str">
            <v> Nguyễn Hải </v>
          </cell>
          <cell r="E13" t="str">
            <v>Yến</v>
          </cell>
          <cell r="F13">
            <v>9</v>
          </cell>
        </row>
        <row r="14">
          <cell r="C14">
            <v>11132476</v>
          </cell>
          <cell r="D14" t="str">
            <v> Nguyễn Thị </v>
          </cell>
          <cell r="E14" t="str">
            <v>Lý</v>
          </cell>
          <cell r="F14">
            <v>8.5</v>
          </cell>
        </row>
        <row r="15">
          <cell r="C15">
            <v>11133354</v>
          </cell>
          <cell r="D15" t="str">
            <v> Phạm Thị </v>
          </cell>
          <cell r="E15" t="str">
            <v>Quỳnh</v>
          </cell>
          <cell r="F15">
            <v>7.5</v>
          </cell>
        </row>
        <row r="16">
          <cell r="C16">
            <v>11133216</v>
          </cell>
          <cell r="D16" t="str">
            <v> Nguyễn Thị Thu </v>
          </cell>
          <cell r="E16" t="str">
            <v>Phương</v>
          </cell>
          <cell r="F16">
            <v>8</v>
          </cell>
        </row>
        <row r="17">
          <cell r="C17">
            <v>11132951</v>
          </cell>
          <cell r="D17" t="str">
            <v> Nguyễn Thị </v>
          </cell>
          <cell r="E17" t="str">
            <v>Nhã</v>
          </cell>
          <cell r="F17">
            <v>5</v>
          </cell>
        </row>
        <row r="18">
          <cell r="C18">
            <v>11130404</v>
          </cell>
          <cell r="D18" t="str">
            <v> Đào Thị </v>
          </cell>
          <cell r="E18" t="str">
            <v>ánh</v>
          </cell>
          <cell r="F18">
            <v>9</v>
          </cell>
        </row>
        <row r="19">
          <cell r="C19">
            <v>11133773</v>
          </cell>
          <cell r="D19" t="str">
            <v> Phạm Thị </v>
          </cell>
          <cell r="E19" t="str">
            <v>Thu</v>
          </cell>
          <cell r="F19">
            <v>8</v>
          </cell>
        </row>
        <row r="20">
          <cell r="C20">
            <v>11132232</v>
          </cell>
          <cell r="D20" t="str">
            <v> Nguyễn Thị Mỹ </v>
          </cell>
          <cell r="E20" t="str">
            <v>Linh</v>
          </cell>
          <cell r="F20">
            <v>5</v>
          </cell>
        </row>
        <row r="21">
          <cell r="C21">
            <v>11133056</v>
          </cell>
          <cell r="D21" t="str">
            <v> Cao Hải </v>
          </cell>
          <cell r="E21" t="str">
            <v>Ninh</v>
          </cell>
          <cell r="F21">
            <v>6.5</v>
          </cell>
        </row>
        <row r="22">
          <cell r="C22">
            <v>11120244</v>
          </cell>
          <cell r="D22" t="str">
            <v> Vũ Thị Quỳnh</v>
          </cell>
          <cell r="E22" t="str">
            <v>Anh</v>
          </cell>
          <cell r="F22">
            <v>4</v>
          </cell>
        </row>
        <row r="23">
          <cell r="C23">
            <v>11131059</v>
          </cell>
          <cell r="D23" t="str">
            <v> Dương Thu </v>
          </cell>
          <cell r="E23" t="str">
            <v>Hà</v>
          </cell>
          <cell r="F23">
            <v>6.5</v>
          </cell>
        </row>
        <row r="24">
          <cell r="C24">
            <v>11132213</v>
          </cell>
          <cell r="D24" t="str">
            <v> Hà Đặng Mỹ </v>
          </cell>
          <cell r="E24" t="str">
            <v>Linh</v>
          </cell>
          <cell r="F24">
            <v>8.5</v>
          </cell>
        </row>
        <row r="25">
          <cell r="C25">
            <v>11131266</v>
          </cell>
          <cell r="D25" t="str">
            <v> Trần Thu </v>
          </cell>
          <cell r="E25" t="str">
            <v>Hằng</v>
          </cell>
          <cell r="F25">
            <v>9</v>
          </cell>
        </row>
        <row r="26">
          <cell r="C26">
            <v>11133929</v>
          </cell>
          <cell r="D26" t="str">
            <v> Vũ Minh </v>
          </cell>
          <cell r="E26" t="str">
            <v>Tiến</v>
          </cell>
          <cell r="F26">
            <v>8</v>
          </cell>
        </row>
        <row r="27">
          <cell r="C27">
            <v>11132635</v>
          </cell>
          <cell r="D27" t="str">
            <v> Nguyễn Thị Hà </v>
          </cell>
          <cell r="E27" t="str">
            <v>My</v>
          </cell>
          <cell r="F27">
            <v>7.5</v>
          </cell>
        </row>
        <row r="28">
          <cell r="C28">
            <v>11132846</v>
          </cell>
          <cell r="D28" t="str">
            <v> Vũ Bảo </v>
          </cell>
          <cell r="E28" t="str">
            <v>Ngọc</v>
          </cell>
          <cell r="F28">
            <v>6</v>
          </cell>
        </row>
        <row r="29">
          <cell r="C29">
            <v>11122949</v>
          </cell>
          <cell r="D29" t="str">
            <v> Lê Thị</v>
          </cell>
          <cell r="E29" t="str">
            <v>Nhung</v>
          </cell>
          <cell r="F29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4">
      <selection activeCell="M6" sqref="M6"/>
    </sheetView>
  </sheetViews>
  <sheetFormatPr defaultColWidth="10.28125" defaultRowHeight="12.75" customHeight="1"/>
  <cols>
    <col min="1" max="1" width="4.28125" style="69" customWidth="1"/>
    <col min="2" max="2" width="4.421875" style="69" customWidth="1"/>
    <col min="3" max="3" width="9.140625" style="69" customWidth="1"/>
    <col min="4" max="4" width="16.140625" style="69" customWidth="1"/>
    <col min="5" max="5" width="7.7109375" style="69" customWidth="1"/>
    <col min="6" max="6" width="6.7109375" style="83" customWidth="1"/>
    <col min="7" max="7" width="12.140625" style="83" customWidth="1"/>
    <col min="8" max="8" width="8.140625" style="83" customWidth="1"/>
    <col min="9" max="9" width="11.28125" style="83" customWidth="1"/>
    <col min="10" max="10" width="8.140625" style="83" customWidth="1"/>
    <col min="11" max="11" width="12.8515625" style="82" customWidth="1"/>
    <col min="12" max="12" width="11.140625" style="82" customWidth="1"/>
    <col min="13" max="13" width="10.28125" style="84" customWidth="1"/>
    <col min="14" max="14" width="11.140625" style="82" customWidth="1"/>
    <col min="15" max="16384" width="10.28125" style="82" customWidth="1"/>
  </cols>
  <sheetData>
    <row r="1" spans="1:14" s="69" customFormat="1" ht="49.5" customHeight="1">
      <c r="A1" s="135" t="s">
        <v>78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s="69" customFormat="1" ht="33.75" customHeight="1">
      <c r="A2" s="127" t="s">
        <v>79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3" s="69" customFormat="1" ht="17.25" customHeight="1">
      <c r="A3" s="131" t="s">
        <v>242</v>
      </c>
      <c r="B3" s="131"/>
      <c r="C3" s="131"/>
      <c r="D3" s="131"/>
      <c r="E3" s="131"/>
      <c r="F3" s="132"/>
      <c r="G3" s="132"/>
      <c r="H3" s="132"/>
      <c r="I3" s="132"/>
      <c r="J3" s="132"/>
      <c r="M3" s="71"/>
    </row>
    <row r="4" spans="1:14" s="69" customFormat="1" ht="19.5" customHeight="1">
      <c r="A4" s="133" t="s">
        <v>1</v>
      </c>
      <c r="B4" s="133" t="s">
        <v>2</v>
      </c>
      <c r="C4" s="137" t="s">
        <v>3</v>
      </c>
      <c r="D4" s="139" t="s">
        <v>4</v>
      </c>
      <c r="E4" s="141" t="s">
        <v>5</v>
      </c>
      <c r="F4" s="130" t="s">
        <v>714</v>
      </c>
      <c r="G4" s="130"/>
      <c r="H4" s="130" t="s">
        <v>715</v>
      </c>
      <c r="I4" s="130"/>
      <c r="J4" s="130" t="s">
        <v>716</v>
      </c>
      <c r="K4" s="130"/>
      <c r="L4" s="128" t="s">
        <v>717</v>
      </c>
      <c r="M4" s="128" t="s">
        <v>712</v>
      </c>
      <c r="N4" s="128" t="s">
        <v>713</v>
      </c>
    </row>
    <row r="5" spans="1:14" s="69" customFormat="1" ht="35.25" customHeight="1">
      <c r="A5" s="134"/>
      <c r="B5" s="134"/>
      <c r="C5" s="138"/>
      <c r="D5" s="140"/>
      <c r="E5" s="138"/>
      <c r="F5" s="46" t="s">
        <v>28</v>
      </c>
      <c r="G5" s="46" t="s">
        <v>29</v>
      </c>
      <c r="H5" s="46" t="s">
        <v>28</v>
      </c>
      <c r="I5" s="46" t="s">
        <v>29</v>
      </c>
      <c r="J5" s="46" t="s">
        <v>28</v>
      </c>
      <c r="K5" s="46" t="s">
        <v>29</v>
      </c>
      <c r="L5" s="129"/>
      <c r="M5" s="129"/>
      <c r="N5" s="129"/>
    </row>
    <row r="6" spans="1:14" ht="15" customHeight="1">
      <c r="A6" s="72">
        <v>1</v>
      </c>
      <c r="B6" s="73">
        <v>1</v>
      </c>
      <c r="C6" s="74">
        <v>11133538</v>
      </c>
      <c r="D6" s="6" t="s">
        <v>39</v>
      </c>
      <c r="E6" s="75" t="s">
        <v>40</v>
      </c>
      <c r="F6" s="76">
        <v>9.5</v>
      </c>
      <c r="G6" s="77" t="str">
        <f>VLOOKUP(F6,'[1]thamchieudiem'!$B$3:$C$23,2,FALSE)</f>
        <v>Chín rưỡi</v>
      </c>
      <c r="H6" s="76">
        <v>10</v>
      </c>
      <c r="I6" s="77" t="str">
        <f>VLOOKUP(H6,'[1]thamchieudiem'!$B$3:$C$23,2,FALSE)</f>
        <v>Mười</v>
      </c>
      <c r="J6" s="78">
        <v>9</v>
      </c>
      <c r="K6" s="77" t="str">
        <f>VLOOKUP(J6,'[1]thamchieudiem'!$B$3:$C$23,2,FALSE)</f>
        <v>Chín </v>
      </c>
      <c r="L6" s="79">
        <f>VLOOKUP(C6,'[2]HK He_2016_2017_QĐ_Goc'!$C$3:$F$29,4,FALSE)</f>
        <v>8.5</v>
      </c>
      <c r="M6" s="80">
        <f>ROUND(F6*0.3+H6*0.2+J6*0.3+L6*0.2,1)</f>
        <v>9.3</v>
      </c>
      <c r="N6" s="81" t="str">
        <f>IF(OR(F6&lt;3,H6&lt;3,J6&lt;3,L6&lt;3,M6&lt;5),"không đạt","đạt")</f>
        <v>đạt</v>
      </c>
    </row>
    <row r="7" spans="1:14" ht="15" customHeight="1">
      <c r="A7" s="72">
        <v>2</v>
      </c>
      <c r="B7" s="73">
        <v>2</v>
      </c>
      <c r="C7" s="74">
        <v>11132465</v>
      </c>
      <c r="D7" s="6" t="s">
        <v>41</v>
      </c>
      <c r="E7" s="75" t="s">
        <v>42</v>
      </c>
      <c r="F7" s="76">
        <v>9.5</v>
      </c>
      <c r="G7" s="77" t="str">
        <f>VLOOKUP(F7,'[1]thamchieudiem'!$B$3:$C$23,2,FALSE)</f>
        <v>Chín rưỡi</v>
      </c>
      <c r="H7" s="76">
        <v>10</v>
      </c>
      <c r="I7" s="77" t="str">
        <f>VLOOKUP(H7,'[1]thamchieudiem'!$B$3:$C$23,2,FALSE)</f>
        <v>Mười</v>
      </c>
      <c r="J7" s="78">
        <v>9</v>
      </c>
      <c r="K7" s="77" t="str">
        <f>VLOOKUP(J7,'[1]thamchieudiem'!$B$3:$C$23,2,FALSE)</f>
        <v>Chín </v>
      </c>
      <c r="L7" s="79">
        <f>VLOOKUP(C7,'[2]HK He_2016_2017_QĐ_Goc'!$C$3:$F$29,4,FALSE)</f>
        <v>8.5</v>
      </c>
      <c r="M7" s="80">
        <f aca="true" t="shared" si="0" ref="M7:M32">ROUND(F7*0.3+H7*0.2+J7*0.3+L7*0.2,1)</f>
        <v>9.3</v>
      </c>
      <c r="N7" s="81" t="str">
        <f aca="true" t="shared" si="1" ref="N7:N32">IF(OR(F7&lt;3,H7&lt;3,J7&lt;3,L7&lt;3,M7&lt;5),"không đạt","đạt")</f>
        <v>đạt</v>
      </c>
    </row>
    <row r="8" spans="1:14" ht="15" customHeight="1">
      <c r="A8" s="72">
        <v>3</v>
      </c>
      <c r="B8" s="73">
        <v>3</v>
      </c>
      <c r="C8" s="74">
        <v>11134528</v>
      </c>
      <c r="D8" s="6" t="s">
        <v>43</v>
      </c>
      <c r="E8" s="75" t="s">
        <v>44</v>
      </c>
      <c r="F8" s="76">
        <v>9</v>
      </c>
      <c r="G8" s="77" t="str">
        <f>VLOOKUP(F8,'[1]thamchieudiem'!$B$3:$C$23,2,FALSE)</f>
        <v>Chín </v>
      </c>
      <c r="H8" s="76">
        <v>10</v>
      </c>
      <c r="I8" s="77" t="str">
        <f>VLOOKUP(H8,'[1]thamchieudiem'!$B$3:$C$23,2,FALSE)</f>
        <v>Mười</v>
      </c>
      <c r="J8" s="78">
        <v>6</v>
      </c>
      <c r="K8" s="77" t="str">
        <f>VLOOKUP(J8,'[1]thamchieudiem'!$B$3:$C$23,2,FALSE)</f>
        <v>Sáu</v>
      </c>
      <c r="L8" s="79">
        <f>VLOOKUP(C8,'[2]HK He_2016_2017_QĐ_Goc'!$C$3:$F$29,4,FALSE)</f>
        <v>6</v>
      </c>
      <c r="M8" s="80">
        <f t="shared" si="0"/>
        <v>7.7</v>
      </c>
      <c r="N8" s="81" t="str">
        <f t="shared" si="1"/>
        <v>đạt</v>
      </c>
    </row>
    <row r="9" spans="1:14" ht="15" customHeight="1">
      <c r="A9" s="72">
        <v>4</v>
      </c>
      <c r="B9" s="73">
        <v>4</v>
      </c>
      <c r="C9" s="74">
        <v>11133215</v>
      </c>
      <c r="D9" s="6" t="s">
        <v>45</v>
      </c>
      <c r="E9" s="75" t="s">
        <v>46</v>
      </c>
      <c r="F9" s="76">
        <v>9</v>
      </c>
      <c r="G9" s="77" t="str">
        <f>VLOOKUP(F9,'[1]thamchieudiem'!$B$3:$C$23,2,FALSE)</f>
        <v>Chín </v>
      </c>
      <c r="H9" s="76">
        <v>10</v>
      </c>
      <c r="I9" s="77" t="str">
        <f>VLOOKUP(H9,'[1]thamchieudiem'!$B$3:$C$23,2,FALSE)</f>
        <v>Mười</v>
      </c>
      <c r="J9" s="78">
        <v>6</v>
      </c>
      <c r="K9" s="77" t="str">
        <f>VLOOKUP(J9,'[1]thamchieudiem'!$B$3:$C$23,2,FALSE)</f>
        <v>Sáu</v>
      </c>
      <c r="L9" s="79">
        <f>VLOOKUP(C9,'[2]HK He_2016_2017_QĐ_Goc'!$C$3:$F$29,4,FALSE)</f>
        <v>8</v>
      </c>
      <c r="M9" s="80">
        <f t="shared" si="0"/>
        <v>8.1</v>
      </c>
      <c r="N9" s="81" t="str">
        <f t="shared" si="1"/>
        <v>đạt</v>
      </c>
    </row>
    <row r="10" spans="1:14" ht="15" customHeight="1">
      <c r="A10" s="72">
        <v>5</v>
      </c>
      <c r="B10" s="73">
        <v>5</v>
      </c>
      <c r="C10" s="74">
        <v>11133761</v>
      </c>
      <c r="D10" s="6" t="s">
        <v>47</v>
      </c>
      <c r="E10" s="75" t="s">
        <v>48</v>
      </c>
      <c r="F10" s="76">
        <v>8</v>
      </c>
      <c r="G10" s="77" t="str">
        <f>VLOOKUP(F10,'[1]thamchieudiem'!$B$3:$C$23,2,FALSE)</f>
        <v>Tám</v>
      </c>
      <c r="H10" s="76">
        <v>8</v>
      </c>
      <c r="I10" s="77" t="str">
        <f>VLOOKUP(H10,'[1]thamchieudiem'!$B$3:$C$23,2,FALSE)</f>
        <v>Tám</v>
      </c>
      <c r="J10" s="78">
        <v>5</v>
      </c>
      <c r="K10" s="77" t="str">
        <f>VLOOKUP(J10,'[1]thamchieudiem'!$B$3:$C$23,2,FALSE)</f>
        <v>Năm</v>
      </c>
      <c r="L10" s="79">
        <f>VLOOKUP(C10,'[2]HK He_2016_2017_QĐ_Goc'!$C$3:$F$29,4,FALSE)</f>
        <v>8</v>
      </c>
      <c r="M10" s="80">
        <f t="shared" si="0"/>
        <v>7.1</v>
      </c>
      <c r="N10" s="81" t="str">
        <f t="shared" si="1"/>
        <v>đạt</v>
      </c>
    </row>
    <row r="11" spans="1:14" ht="15" customHeight="1">
      <c r="A11" s="72">
        <v>6</v>
      </c>
      <c r="B11" s="73">
        <v>6</v>
      </c>
      <c r="C11" s="74">
        <v>11133197</v>
      </c>
      <c r="D11" s="6" t="s">
        <v>10</v>
      </c>
      <c r="E11" s="75" t="s">
        <v>46</v>
      </c>
      <c r="F11" s="76">
        <v>8.5</v>
      </c>
      <c r="G11" s="77" t="str">
        <f>VLOOKUP(F11,'[1]thamchieudiem'!$B$3:$C$23,2,FALSE)</f>
        <v>Tám rưỡi</v>
      </c>
      <c r="H11" s="76">
        <v>9.5</v>
      </c>
      <c r="I11" s="77" t="str">
        <f>VLOOKUP(H11,'[1]thamchieudiem'!$B$3:$C$23,2,FALSE)</f>
        <v>Chín rưỡi</v>
      </c>
      <c r="J11" s="78">
        <v>7</v>
      </c>
      <c r="K11" s="77" t="str">
        <f>VLOOKUP(J11,'[1]thamchieudiem'!$B$3:$C$23,2,FALSE)</f>
        <v>Bẩy</v>
      </c>
      <c r="L11" s="79">
        <f>VLOOKUP(C11,'[2]HK He_2016_2017_QĐ_Goc'!$C$3:$F$29,4,FALSE)</f>
        <v>7</v>
      </c>
      <c r="M11" s="80">
        <f t="shared" si="0"/>
        <v>8</v>
      </c>
      <c r="N11" s="81" t="str">
        <f t="shared" si="1"/>
        <v>đạt</v>
      </c>
    </row>
    <row r="12" spans="1:14" ht="15" customHeight="1">
      <c r="A12" s="72">
        <v>7</v>
      </c>
      <c r="B12" s="73">
        <v>7</v>
      </c>
      <c r="C12" s="74">
        <v>11130410</v>
      </c>
      <c r="D12" s="6" t="s">
        <v>49</v>
      </c>
      <c r="E12" s="75" t="s">
        <v>13</v>
      </c>
      <c r="F12" s="76">
        <v>5.5</v>
      </c>
      <c r="G12" s="77" t="str">
        <f>VLOOKUP(F12,'[1]thamchieudiem'!$B$3:$C$23,2,FALSE)</f>
        <v>Năm rưỡi</v>
      </c>
      <c r="H12" s="76">
        <v>7.5</v>
      </c>
      <c r="I12" s="77" t="str">
        <f>VLOOKUP(H12,'[1]thamchieudiem'!$B$3:$C$23,2,FALSE)</f>
        <v>Bẩy rưỡi</v>
      </c>
      <c r="J12" s="78">
        <v>5.5</v>
      </c>
      <c r="K12" s="77" t="str">
        <f>VLOOKUP(J12,'[1]thamchieudiem'!$B$3:$C$23,2,FALSE)</f>
        <v>Năm rưỡi</v>
      </c>
      <c r="L12" s="79">
        <f>VLOOKUP(C12,'[2]HK He_2016_2017_QĐ_Goc'!$C$3:$F$29,4,FALSE)</f>
        <v>6</v>
      </c>
      <c r="M12" s="80">
        <f t="shared" si="0"/>
        <v>6</v>
      </c>
      <c r="N12" s="81" t="str">
        <f t="shared" si="1"/>
        <v>đạt</v>
      </c>
    </row>
    <row r="13" spans="1:14" ht="15" customHeight="1">
      <c r="A13" s="72">
        <v>8</v>
      </c>
      <c r="B13" s="73">
        <v>8</v>
      </c>
      <c r="C13" s="74">
        <v>11131483</v>
      </c>
      <c r="D13" s="6" t="s">
        <v>10</v>
      </c>
      <c r="E13" s="75" t="s">
        <v>50</v>
      </c>
      <c r="F13" s="76">
        <v>7.5</v>
      </c>
      <c r="G13" s="77" t="str">
        <f>VLOOKUP(F13,'[1]thamchieudiem'!$B$3:$C$23,2,FALSE)</f>
        <v>Bẩy rưỡi</v>
      </c>
      <c r="H13" s="76">
        <v>9</v>
      </c>
      <c r="I13" s="77" t="str">
        <f>VLOOKUP(H13,'[1]thamchieudiem'!$B$3:$C$23,2,FALSE)</f>
        <v>Chín </v>
      </c>
      <c r="J13" s="78">
        <v>5.5</v>
      </c>
      <c r="K13" s="77" t="str">
        <f>VLOOKUP(J13,'[1]thamchieudiem'!$B$3:$C$23,2,FALSE)</f>
        <v>Năm rưỡi</v>
      </c>
      <c r="L13" s="79">
        <f>VLOOKUP(C13,'[2]HK He_2016_2017_QĐ_Goc'!$C$3:$F$29,4,FALSE)</f>
        <v>6.5</v>
      </c>
      <c r="M13" s="80">
        <f t="shared" si="0"/>
        <v>7</v>
      </c>
      <c r="N13" s="81" t="str">
        <f t="shared" si="1"/>
        <v>đạt</v>
      </c>
    </row>
    <row r="14" spans="1:14" ht="15" customHeight="1">
      <c r="A14" s="72">
        <v>9</v>
      </c>
      <c r="B14" s="73">
        <v>9</v>
      </c>
      <c r="C14" s="74">
        <v>11131392</v>
      </c>
      <c r="D14" s="6" t="s">
        <v>51</v>
      </c>
      <c r="E14" s="75" t="s">
        <v>52</v>
      </c>
      <c r="F14" s="76">
        <v>9</v>
      </c>
      <c r="G14" s="77" t="str">
        <f>VLOOKUP(F14,'[1]thamchieudiem'!$B$3:$C$23,2,FALSE)</f>
        <v>Chín </v>
      </c>
      <c r="H14" s="76">
        <v>8</v>
      </c>
      <c r="I14" s="77" t="str">
        <f>VLOOKUP(H14,'[1]thamchieudiem'!$B$3:$C$23,2,FALSE)</f>
        <v>Tám</v>
      </c>
      <c r="J14" s="78">
        <v>6</v>
      </c>
      <c r="K14" s="77" t="str">
        <f>VLOOKUP(J14,'[1]thamchieudiem'!$B$3:$C$23,2,FALSE)</f>
        <v>Sáu</v>
      </c>
      <c r="L14" s="79">
        <f>VLOOKUP(C14,'[2]HK He_2016_2017_QĐ_Goc'!$C$3:$F$29,4,FALSE)</f>
        <v>7.5</v>
      </c>
      <c r="M14" s="80">
        <f t="shared" si="0"/>
        <v>7.6</v>
      </c>
      <c r="N14" s="81" t="str">
        <f t="shared" si="1"/>
        <v>đạt</v>
      </c>
    </row>
    <row r="15" spans="1:14" ht="15" customHeight="1">
      <c r="A15" s="72">
        <v>10</v>
      </c>
      <c r="B15" s="73">
        <v>10</v>
      </c>
      <c r="C15" s="74">
        <v>11130174</v>
      </c>
      <c r="D15" s="6" t="s">
        <v>53</v>
      </c>
      <c r="E15" s="75" t="s">
        <v>26</v>
      </c>
      <c r="F15" s="76">
        <v>9.5</v>
      </c>
      <c r="G15" s="77" t="str">
        <f>VLOOKUP(F15,'[1]thamchieudiem'!$B$3:$C$23,2,FALSE)</f>
        <v>Chín rưỡi</v>
      </c>
      <c r="H15" s="76">
        <v>9</v>
      </c>
      <c r="I15" s="77" t="str">
        <f>VLOOKUP(H15,'[1]thamchieudiem'!$B$3:$C$23,2,FALSE)</f>
        <v>Chín </v>
      </c>
      <c r="J15" s="78">
        <v>7</v>
      </c>
      <c r="K15" s="77" t="str">
        <f>VLOOKUP(J15,'[1]thamchieudiem'!$B$3:$C$23,2,FALSE)</f>
        <v>Bẩy</v>
      </c>
      <c r="L15" s="79">
        <f>VLOOKUP(C15,'[2]HK He_2016_2017_QĐ_Goc'!$C$3:$F$29,4,FALSE)</f>
        <v>9</v>
      </c>
      <c r="M15" s="80">
        <f t="shared" si="0"/>
        <v>8.6</v>
      </c>
      <c r="N15" s="81" t="str">
        <f t="shared" si="1"/>
        <v>đạt</v>
      </c>
    </row>
    <row r="16" spans="1:14" ht="15" customHeight="1">
      <c r="A16" s="72">
        <v>11</v>
      </c>
      <c r="B16" s="73">
        <v>11</v>
      </c>
      <c r="C16" s="74">
        <v>11134630</v>
      </c>
      <c r="D16" s="6" t="s">
        <v>54</v>
      </c>
      <c r="E16" s="75" t="s">
        <v>15</v>
      </c>
      <c r="F16" s="76">
        <v>9</v>
      </c>
      <c r="G16" s="77" t="str">
        <f>VLOOKUP(F16,'[1]thamchieudiem'!$B$3:$C$23,2,FALSE)</f>
        <v>Chín </v>
      </c>
      <c r="H16" s="76">
        <v>9</v>
      </c>
      <c r="I16" s="77" t="str">
        <f>VLOOKUP(H16,'[1]thamchieudiem'!$B$3:$C$23,2,FALSE)</f>
        <v>Chín </v>
      </c>
      <c r="J16" s="78">
        <v>6</v>
      </c>
      <c r="K16" s="77" t="str">
        <f>VLOOKUP(J16,'[1]thamchieudiem'!$B$3:$C$23,2,FALSE)</f>
        <v>Sáu</v>
      </c>
      <c r="L16" s="79">
        <f>VLOOKUP(C16,'[2]HK He_2016_2017_QĐ_Goc'!$C$3:$F$29,4,FALSE)</f>
        <v>9</v>
      </c>
      <c r="M16" s="80">
        <f t="shared" si="0"/>
        <v>8.1</v>
      </c>
      <c r="N16" s="81" t="str">
        <f t="shared" si="1"/>
        <v>đạt</v>
      </c>
    </row>
    <row r="17" spans="1:14" ht="15" customHeight="1">
      <c r="A17" s="72">
        <v>12</v>
      </c>
      <c r="B17" s="73">
        <v>12</v>
      </c>
      <c r="C17" s="74">
        <v>11132476</v>
      </c>
      <c r="D17" s="6" t="s">
        <v>10</v>
      </c>
      <c r="E17" s="75" t="s">
        <v>55</v>
      </c>
      <c r="F17" s="76">
        <v>8.5</v>
      </c>
      <c r="G17" s="77" t="str">
        <f>VLOOKUP(F17,'[1]thamchieudiem'!$B$3:$C$23,2,FALSE)</f>
        <v>Tám rưỡi</v>
      </c>
      <c r="H17" s="76">
        <v>10</v>
      </c>
      <c r="I17" s="77" t="str">
        <f>VLOOKUP(H17,'[1]thamchieudiem'!$B$3:$C$23,2,FALSE)</f>
        <v>Mười</v>
      </c>
      <c r="J17" s="78">
        <v>8</v>
      </c>
      <c r="K17" s="77" t="str">
        <f>VLOOKUP(J17,'[1]thamchieudiem'!$B$3:$C$23,2,FALSE)</f>
        <v>Tám</v>
      </c>
      <c r="L17" s="79">
        <f>VLOOKUP(C17,'[2]HK He_2016_2017_QĐ_Goc'!$C$3:$F$29,4,FALSE)</f>
        <v>8.5</v>
      </c>
      <c r="M17" s="80">
        <f t="shared" si="0"/>
        <v>8.7</v>
      </c>
      <c r="N17" s="81" t="str">
        <f t="shared" si="1"/>
        <v>đạt</v>
      </c>
    </row>
    <row r="18" spans="1:14" ht="15" customHeight="1">
      <c r="A18" s="72">
        <v>13</v>
      </c>
      <c r="B18" s="73">
        <v>13</v>
      </c>
      <c r="C18" s="74">
        <v>11133354</v>
      </c>
      <c r="D18" s="6" t="s">
        <v>51</v>
      </c>
      <c r="E18" s="75" t="s">
        <v>56</v>
      </c>
      <c r="F18" s="76">
        <v>8</v>
      </c>
      <c r="G18" s="77" t="str">
        <f>VLOOKUP(F18,'[1]thamchieudiem'!$B$3:$C$23,2,FALSE)</f>
        <v>Tám</v>
      </c>
      <c r="H18" s="76">
        <v>9.5</v>
      </c>
      <c r="I18" s="77" t="str">
        <f>VLOOKUP(H18,'[1]thamchieudiem'!$B$3:$C$23,2,FALSE)</f>
        <v>Chín rưỡi</v>
      </c>
      <c r="J18" s="78">
        <v>4</v>
      </c>
      <c r="K18" s="77" t="str">
        <f>VLOOKUP(J18,'[1]thamchieudiem'!$B$3:$C$23,2,FALSE)</f>
        <v>Bốn</v>
      </c>
      <c r="L18" s="79">
        <f>VLOOKUP(C18,'[2]HK He_2016_2017_QĐ_Goc'!$C$3:$F$29,4,FALSE)</f>
        <v>7.5</v>
      </c>
      <c r="M18" s="80">
        <f t="shared" si="0"/>
        <v>7</v>
      </c>
      <c r="N18" s="81" t="str">
        <f t="shared" si="1"/>
        <v>đạt</v>
      </c>
    </row>
    <row r="19" spans="1:14" ht="15" customHeight="1">
      <c r="A19" s="72">
        <v>14</v>
      </c>
      <c r="B19" s="73">
        <v>14</v>
      </c>
      <c r="C19" s="74">
        <v>11133216</v>
      </c>
      <c r="D19" s="6" t="s">
        <v>57</v>
      </c>
      <c r="E19" s="75" t="s">
        <v>46</v>
      </c>
      <c r="F19" s="76">
        <v>8</v>
      </c>
      <c r="G19" s="77" t="str">
        <f>VLOOKUP(F19,'[1]thamchieudiem'!$B$3:$C$23,2,FALSE)</f>
        <v>Tám</v>
      </c>
      <c r="H19" s="76">
        <v>9.5</v>
      </c>
      <c r="I19" s="77" t="str">
        <f>VLOOKUP(H19,'[1]thamchieudiem'!$B$3:$C$23,2,FALSE)</f>
        <v>Chín rưỡi</v>
      </c>
      <c r="J19" s="78">
        <v>2</v>
      </c>
      <c r="K19" s="77" t="str">
        <f>VLOOKUP(J19,'[1]thamchieudiem'!$B$3:$C$23,2,FALSE)</f>
        <v>Hai</v>
      </c>
      <c r="L19" s="79">
        <f>VLOOKUP(C19,'[2]HK He_2016_2017_QĐ_Goc'!$C$3:$F$29,4,FALSE)</f>
        <v>8</v>
      </c>
      <c r="M19" s="80">
        <f t="shared" si="0"/>
        <v>6.5</v>
      </c>
      <c r="N19" s="81" t="str">
        <f t="shared" si="1"/>
        <v>không đạt</v>
      </c>
    </row>
    <row r="20" spans="1:14" ht="15" customHeight="1">
      <c r="A20" s="72">
        <v>15</v>
      </c>
      <c r="B20" s="73">
        <v>15</v>
      </c>
      <c r="C20" s="74">
        <v>11132951</v>
      </c>
      <c r="D20" s="6" t="s">
        <v>10</v>
      </c>
      <c r="E20" s="75" t="s">
        <v>58</v>
      </c>
      <c r="F20" s="76">
        <v>9</v>
      </c>
      <c r="G20" s="77" t="str">
        <f>VLOOKUP(F20,'[1]thamchieudiem'!$B$3:$C$23,2,FALSE)</f>
        <v>Chín </v>
      </c>
      <c r="H20" s="76">
        <v>9</v>
      </c>
      <c r="I20" s="77" t="str">
        <f>VLOOKUP(H20,'[1]thamchieudiem'!$B$3:$C$23,2,FALSE)</f>
        <v>Chín </v>
      </c>
      <c r="J20" s="78">
        <v>5</v>
      </c>
      <c r="K20" s="77" t="str">
        <f>VLOOKUP(J20,'[1]thamchieudiem'!$B$3:$C$23,2,FALSE)</f>
        <v>Năm</v>
      </c>
      <c r="L20" s="79">
        <f>VLOOKUP(C20,'[2]HK He_2016_2017_QĐ_Goc'!$C$3:$F$29,4,FALSE)</f>
        <v>5</v>
      </c>
      <c r="M20" s="80">
        <f t="shared" si="0"/>
        <v>7</v>
      </c>
      <c r="N20" s="81" t="str">
        <f t="shared" si="1"/>
        <v>đạt</v>
      </c>
    </row>
    <row r="21" spans="1:14" ht="15" customHeight="1">
      <c r="A21" s="72">
        <v>16</v>
      </c>
      <c r="B21" s="73">
        <v>16</v>
      </c>
      <c r="C21" s="74">
        <v>11130404</v>
      </c>
      <c r="D21" s="6" t="s">
        <v>59</v>
      </c>
      <c r="E21" s="75" t="s">
        <v>13</v>
      </c>
      <c r="F21" s="76">
        <v>9</v>
      </c>
      <c r="G21" s="77" t="str">
        <f>VLOOKUP(F21,'[1]thamchieudiem'!$B$3:$C$23,2,FALSE)</f>
        <v>Chín </v>
      </c>
      <c r="H21" s="76">
        <v>10</v>
      </c>
      <c r="I21" s="77" t="str">
        <f>VLOOKUP(H21,'[1]thamchieudiem'!$B$3:$C$23,2,FALSE)</f>
        <v>Mười</v>
      </c>
      <c r="J21" s="78">
        <v>7</v>
      </c>
      <c r="K21" s="77" t="str">
        <f>VLOOKUP(J21,'[1]thamchieudiem'!$B$3:$C$23,2,FALSE)</f>
        <v>Bẩy</v>
      </c>
      <c r="L21" s="79">
        <f>VLOOKUP(C21,'[2]HK He_2016_2017_QĐ_Goc'!$C$3:$F$29,4,FALSE)</f>
        <v>9</v>
      </c>
      <c r="M21" s="80">
        <f t="shared" si="0"/>
        <v>8.6</v>
      </c>
      <c r="N21" s="81" t="str">
        <f t="shared" si="1"/>
        <v>đạt</v>
      </c>
    </row>
    <row r="22" spans="1:14" ht="15" customHeight="1">
      <c r="A22" s="72">
        <v>17</v>
      </c>
      <c r="B22" s="73">
        <v>17</v>
      </c>
      <c r="C22" s="74">
        <v>11133773</v>
      </c>
      <c r="D22" s="6" t="s">
        <v>51</v>
      </c>
      <c r="E22" s="75" t="s">
        <v>48</v>
      </c>
      <c r="F22" s="76">
        <v>9</v>
      </c>
      <c r="G22" s="77" t="str">
        <f>VLOOKUP(F22,'[1]thamchieudiem'!$B$3:$C$23,2,FALSE)</f>
        <v>Chín </v>
      </c>
      <c r="H22" s="76">
        <v>10</v>
      </c>
      <c r="I22" s="77" t="str">
        <f>VLOOKUP(H22,'[1]thamchieudiem'!$B$3:$C$23,2,FALSE)</f>
        <v>Mười</v>
      </c>
      <c r="J22" s="78">
        <v>7</v>
      </c>
      <c r="K22" s="77" t="str">
        <f>VLOOKUP(J22,'[1]thamchieudiem'!$B$3:$C$23,2,FALSE)</f>
        <v>Bẩy</v>
      </c>
      <c r="L22" s="79">
        <f>VLOOKUP(C22,'[2]HK He_2016_2017_QĐ_Goc'!$C$3:$F$29,4,FALSE)</f>
        <v>8</v>
      </c>
      <c r="M22" s="80">
        <f t="shared" si="0"/>
        <v>8.4</v>
      </c>
      <c r="N22" s="81" t="str">
        <f t="shared" si="1"/>
        <v>đạt</v>
      </c>
    </row>
    <row r="23" spans="1:14" ht="15" customHeight="1">
      <c r="A23" s="72">
        <v>18</v>
      </c>
      <c r="B23" s="73">
        <v>18</v>
      </c>
      <c r="C23" s="74">
        <v>11132232</v>
      </c>
      <c r="D23" s="6" t="s">
        <v>60</v>
      </c>
      <c r="E23" s="75" t="s">
        <v>24</v>
      </c>
      <c r="F23" s="76">
        <v>6</v>
      </c>
      <c r="G23" s="77" t="str">
        <f>VLOOKUP(F23,'[1]thamchieudiem'!$B$3:$C$23,2,FALSE)</f>
        <v>Sáu</v>
      </c>
      <c r="H23" s="76">
        <v>6.5</v>
      </c>
      <c r="I23" s="77" t="str">
        <f>VLOOKUP(H23,'[1]thamchieudiem'!$B$3:$C$23,2,FALSE)</f>
        <v>Sáu rưỡi</v>
      </c>
      <c r="J23" s="78">
        <v>4</v>
      </c>
      <c r="K23" s="77" t="str">
        <f>VLOOKUP(J23,'[1]thamchieudiem'!$B$3:$C$23,2,FALSE)</f>
        <v>Bốn</v>
      </c>
      <c r="L23" s="79">
        <f>VLOOKUP(C23,'[2]HK He_2016_2017_QĐ_Goc'!$C$3:$F$29,4,FALSE)</f>
        <v>5</v>
      </c>
      <c r="M23" s="80">
        <f t="shared" si="0"/>
        <v>5.3</v>
      </c>
      <c r="N23" s="81" t="str">
        <f t="shared" si="1"/>
        <v>đạt</v>
      </c>
    </row>
    <row r="24" spans="1:14" ht="15" customHeight="1">
      <c r="A24" s="72">
        <v>19</v>
      </c>
      <c r="B24" s="73">
        <v>19</v>
      </c>
      <c r="C24" s="74">
        <v>11133056</v>
      </c>
      <c r="D24" s="6" t="s">
        <v>61</v>
      </c>
      <c r="E24" s="75" t="s">
        <v>62</v>
      </c>
      <c r="F24" s="76">
        <v>7</v>
      </c>
      <c r="G24" s="77" t="str">
        <f>VLOOKUP(F24,'[1]thamchieudiem'!$B$3:$C$23,2,FALSE)</f>
        <v>Bẩy</v>
      </c>
      <c r="H24" s="76">
        <v>8.5</v>
      </c>
      <c r="I24" s="77" t="str">
        <f>VLOOKUP(H24,'[1]thamchieudiem'!$B$3:$C$23,2,FALSE)</f>
        <v>Tám rưỡi</v>
      </c>
      <c r="J24" s="78">
        <v>3</v>
      </c>
      <c r="K24" s="77" t="str">
        <f>VLOOKUP(J24,'[1]thamchieudiem'!$B$3:$C$23,2,FALSE)</f>
        <v>Ba</v>
      </c>
      <c r="L24" s="79">
        <f>VLOOKUP(C24,'[2]HK He_2016_2017_QĐ_Goc'!$C$3:$F$29,4,FALSE)</f>
        <v>6.5</v>
      </c>
      <c r="M24" s="80">
        <f t="shared" si="0"/>
        <v>6</v>
      </c>
      <c r="N24" s="81" t="str">
        <f t="shared" si="1"/>
        <v>đạt</v>
      </c>
    </row>
    <row r="25" spans="1:14" ht="15" customHeight="1">
      <c r="A25" s="72">
        <v>20</v>
      </c>
      <c r="B25" s="73">
        <v>20</v>
      </c>
      <c r="C25" s="74">
        <v>11120244</v>
      </c>
      <c r="D25" s="6" t="s">
        <v>63</v>
      </c>
      <c r="E25" s="75" t="s">
        <v>26</v>
      </c>
      <c r="F25" s="76">
        <v>7</v>
      </c>
      <c r="G25" s="77" t="str">
        <f>VLOOKUP(F25,'[1]thamchieudiem'!$B$3:$C$23,2,FALSE)</f>
        <v>Bẩy</v>
      </c>
      <c r="H25" s="76">
        <v>7</v>
      </c>
      <c r="I25" s="77" t="str">
        <f>VLOOKUP(H25,'[1]thamchieudiem'!$B$3:$C$23,2,FALSE)</f>
        <v>Bẩy</v>
      </c>
      <c r="J25" s="78">
        <v>3</v>
      </c>
      <c r="K25" s="77" t="str">
        <f>VLOOKUP(J25,'[1]thamchieudiem'!$B$3:$C$23,2,FALSE)</f>
        <v>Ba</v>
      </c>
      <c r="L25" s="79">
        <f>VLOOKUP(C25,'[2]HK He_2016_2017_QĐ_Goc'!$C$3:$F$29,4,FALSE)</f>
        <v>4</v>
      </c>
      <c r="M25" s="80">
        <f t="shared" si="0"/>
        <v>5.2</v>
      </c>
      <c r="N25" s="81" t="str">
        <f t="shared" si="1"/>
        <v>đạt</v>
      </c>
    </row>
    <row r="26" spans="1:14" ht="15" customHeight="1">
      <c r="A26" s="72">
        <v>21</v>
      </c>
      <c r="B26" s="73">
        <v>21</v>
      </c>
      <c r="C26" s="74">
        <v>11131059</v>
      </c>
      <c r="D26" s="6" t="s">
        <v>64</v>
      </c>
      <c r="E26" s="75" t="s">
        <v>11</v>
      </c>
      <c r="F26" s="76">
        <v>9</v>
      </c>
      <c r="G26" s="77" t="str">
        <f>VLOOKUP(F26,'[1]thamchieudiem'!$B$3:$C$23,2,FALSE)</f>
        <v>Chín </v>
      </c>
      <c r="H26" s="76">
        <v>10</v>
      </c>
      <c r="I26" s="77" t="str">
        <f>VLOOKUP(H26,'[1]thamchieudiem'!$B$3:$C$23,2,FALSE)</f>
        <v>Mười</v>
      </c>
      <c r="J26" s="78">
        <v>8</v>
      </c>
      <c r="K26" s="77" t="str">
        <f>VLOOKUP(J26,'[1]thamchieudiem'!$B$3:$C$23,2,FALSE)</f>
        <v>Tám</v>
      </c>
      <c r="L26" s="79">
        <f>VLOOKUP(C26,'[2]HK He_2016_2017_QĐ_Goc'!$C$3:$F$29,4,FALSE)</f>
        <v>6.5</v>
      </c>
      <c r="M26" s="80">
        <f t="shared" si="0"/>
        <v>8.4</v>
      </c>
      <c r="N26" s="81" t="str">
        <f t="shared" si="1"/>
        <v>đạt</v>
      </c>
    </row>
    <row r="27" spans="1:14" ht="15" customHeight="1">
      <c r="A27" s="72">
        <v>22</v>
      </c>
      <c r="B27" s="73">
        <v>22</v>
      </c>
      <c r="C27" s="74">
        <v>11132213</v>
      </c>
      <c r="D27" s="6" t="s">
        <v>65</v>
      </c>
      <c r="E27" s="75" t="s">
        <v>24</v>
      </c>
      <c r="F27" s="76">
        <v>10</v>
      </c>
      <c r="G27" s="77" t="str">
        <f>VLOOKUP(F27,'[1]thamchieudiem'!$B$3:$C$23,2,FALSE)</f>
        <v>Mười</v>
      </c>
      <c r="H27" s="76">
        <v>10</v>
      </c>
      <c r="I27" s="77" t="str">
        <f>VLOOKUP(H27,'[1]thamchieudiem'!$B$3:$C$23,2,FALSE)</f>
        <v>Mười</v>
      </c>
      <c r="J27" s="78">
        <v>8</v>
      </c>
      <c r="K27" s="77" t="str">
        <f>VLOOKUP(J27,'[1]thamchieudiem'!$B$3:$C$23,2,FALSE)</f>
        <v>Tám</v>
      </c>
      <c r="L27" s="79">
        <f>VLOOKUP(C27,'[2]HK He_2016_2017_QĐ_Goc'!$C$3:$F$29,4,FALSE)</f>
        <v>8.5</v>
      </c>
      <c r="M27" s="80">
        <f t="shared" si="0"/>
        <v>9.1</v>
      </c>
      <c r="N27" s="81" t="str">
        <f t="shared" si="1"/>
        <v>đạt</v>
      </c>
    </row>
    <row r="28" spans="1:14" ht="15" customHeight="1">
      <c r="A28" s="72">
        <v>23</v>
      </c>
      <c r="B28" s="73">
        <v>23</v>
      </c>
      <c r="C28" s="74">
        <v>11131266</v>
      </c>
      <c r="D28" s="6" t="s">
        <v>66</v>
      </c>
      <c r="E28" s="75" t="s">
        <v>67</v>
      </c>
      <c r="F28" s="76">
        <v>6.5</v>
      </c>
      <c r="G28" s="77" t="str">
        <f>VLOOKUP(F28,'[1]thamchieudiem'!$B$3:$C$23,2,FALSE)</f>
        <v>Sáu rưỡi</v>
      </c>
      <c r="H28" s="76">
        <v>9.5</v>
      </c>
      <c r="I28" s="77" t="str">
        <f>VLOOKUP(H28,'[1]thamchieudiem'!$B$3:$C$23,2,FALSE)</f>
        <v>Chín rưỡi</v>
      </c>
      <c r="J28" s="78">
        <v>6</v>
      </c>
      <c r="K28" s="77" t="str">
        <f>VLOOKUP(J28,'[1]thamchieudiem'!$B$3:$C$23,2,FALSE)</f>
        <v>Sáu</v>
      </c>
      <c r="L28" s="79">
        <f>VLOOKUP(C28,'[2]HK He_2016_2017_QĐ_Goc'!$C$3:$F$29,4,FALSE)</f>
        <v>9</v>
      </c>
      <c r="M28" s="80">
        <f t="shared" si="0"/>
        <v>7.5</v>
      </c>
      <c r="N28" s="81" t="str">
        <f t="shared" si="1"/>
        <v>đạt</v>
      </c>
    </row>
    <row r="29" spans="1:14" ht="15" customHeight="1">
      <c r="A29" s="72">
        <v>24</v>
      </c>
      <c r="B29" s="73">
        <v>24</v>
      </c>
      <c r="C29" s="74">
        <v>11133929</v>
      </c>
      <c r="D29" s="6" t="s">
        <v>68</v>
      </c>
      <c r="E29" s="75" t="s">
        <v>69</v>
      </c>
      <c r="F29" s="76">
        <v>9</v>
      </c>
      <c r="G29" s="77" t="str">
        <f>VLOOKUP(F29,'[1]thamchieudiem'!$B$3:$C$23,2,FALSE)</f>
        <v>Chín </v>
      </c>
      <c r="H29" s="76">
        <v>8.5</v>
      </c>
      <c r="I29" s="77" t="str">
        <f>VLOOKUP(H29,'[1]thamchieudiem'!$B$3:$C$23,2,FALSE)</f>
        <v>Tám rưỡi</v>
      </c>
      <c r="J29" s="78">
        <v>6</v>
      </c>
      <c r="K29" s="77" t="str">
        <f>VLOOKUP(J29,'[1]thamchieudiem'!$B$3:$C$23,2,FALSE)</f>
        <v>Sáu</v>
      </c>
      <c r="L29" s="79">
        <f>VLOOKUP(C29,'[2]HK He_2016_2017_QĐ_Goc'!$C$3:$F$29,4,FALSE)</f>
        <v>8</v>
      </c>
      <c r="M29" s="80">
        <f t="shared" si="0"/>
        <v>7.8</v>
      </c>
      <c r="N29" s="81" t="str">
        <f t="shared" si="1"/>
        <v>đạt</v>
      </c>
    </row>
    <row r="30" spans="1:14" ht="15" customHeight="1">
      <c r="A30" s="72">
        <v>25</v>
      </c>
      <c r="B30" s="73">
        <v>25</v>
      </c>
      <c r="C30" s="74">
        <v>11132635</v>
      </c>
      <c r="D30" s="6" t="s">
        <v>70</v>
      </c>
      <c r="E30" s="75" t="s">
        <v>7</v>
      </c>
      <c r="F30" s="76">
        <v>8.5</v>
      </c>
      <c r="G30" s="77" t="str">
        <f>VLOOKUP(F30,'[1]thamchieudiem'!$B$3:$C$23,2,FALSE)</f>
        <v>Tám rưỡi</v>
      </c>
      <c r="H30" s="76">
        <v>9</v>
      </c>
      <c r="I30" s="77" t="str">
        <f>VLOOKUP(H30,'[1]thamchieudiem'!$B$3:$C$23,2,FALSE)</f>
        <v>Chín </v>
      </c>
      <c r="J30" s="78">
        <v>7.5</v>
      </c>
      <c r="K30" s="77" t="str">
        <f>VLOOKUP(J30,'[1]thamchieudiem'!$B$3:$C$23,2,FALSE)</f>
        <v>Bẩy rưỡi</v>
      </c>
      <c r="L30" s="79">
        <f>VLOOKUP(C30,'[2]HK He_2016_2017_QĐ_Goc'!$C$3:$F$29,4,FALSE)</f>
        <v>7.5</v>
      </c>
      <c r="M30" s="80">
        <f t="shared" si="0"/>
        <v>8.1</v>
      </c>
      <c r="N30" s="81" t="str">
        <f t="shared" si="1"/>
        <v>đạt</v>
      </c>
    </row>
    <row r="31" spans="1:14" ht="15" customHeight="1">
      <c r="A31" s="72">
        <v>26</v>
      </c>
      <c r="B31" s="73">
        <v>26</v>
      </c>
      <c r="C31" s="74">
        <v>11132846</v>
      </c>
      <c r="D31" s="6" t="s">
        <v>71</v>
      </c>
      <c r="E31" s="75" t="s">
        <v>72</v>
      </c>
      <c r="F31" s="76">
        <v>7</v>
      </c>
      <c r="G31" s="77" t="str">
        <f>VLOOKUP(F31,'[1]thamchieudiem'!$B$3:$C$23,2,FALSE)</f>
        <v>Bẩy</v>
      </c>
      <c r="H31" s="76">
        <v>8.5</v>
      </c>
      <c r="I31" s="77" t="str">
        <f>VLOOKUP(H31,'[1]thamchieudiem'!$B$3:$C$23,2,FALSE)</f>
        <v>Tám rưỡi</v>
      </c>
      <c r="J31" s="78">
        <v>5</v>
      </c>
      <c r="K31" s="77" t="str">
        <f>VLOOKUP(J31,'[1]thamchieudiem'!$B$3:$C$23,2,FALSE)</f>
        <v>Năm</v>
      </c>
      <c r="L31" s="79">
        <f>VLOOKUP(C31,'[2]HK He_2016_2017_QĐ_Goc'!$C$3:$F$29,4,FALSE)</f>
        <v>6</v>
      </c>
      <c r="M31" s="80">
        <f t="shared" si="0"/>
        <v>6.5</v>
      </c>
      <c r="N31" s="81" t="str">
        <f t="shared" si="1"/>
        <v>đạt</v>
      </c>
    </row>
    <row r="32" spans="1:14" ht="15" customHeight="1">
      <c r="A32" s="72">
        <v>27</v>
      </c>
      <c r="B32" s="73">
        <v>27</v>
      </c>
      <c r="C32" s="74">
        <v>11122949</v>
      </c>
      <c r="D32" s="6" t="s">
        <v>73</v>
      </c>
      <c r="E32" s="75" t="s">
        <v>74</v>
      </c>
      <c r="F32" s="76">
        <v>5.5</v>
      </c>
      <c r="G32" s="77" t="str">
        <f>VLOOKUP(F32,'[1]thamchieudiem'!$B$3:$C$23,2,FALSE)</f>
        <v>Năm rưỡi</v>
      </c>
      <c r="H32" s="76">
        <v>7.5</v>
      </c>
      <c r="I32" s="77" t="str">
        <f>VLOOKUP(H32,'[1]thamchieudiem'!$B$3:$C$23,2,FALSE)</f>
        <v>Bẩy rưỡi</v>
      </c>
      <c r="J32" s="78">
        <v>2.5</v>
      </c>
      <c r="K32" s="77" t="str">
        <f>VLOOKUP(J32,'[1]thamchieudiem'!$B$3:$C$23,2,FALSE)</f>
        <v>Hai rưỡi</v>
      </c>
      <c r="L32" s="79">
        <f>VLOOKUP(C32,'[2]HK He_2016_2017_QĐ_Goc'!$C$3:$F$29,4,FALSE)</f>
        <v>4</v>
      </c>
      <c r="M32" s="80">
        <f t="shared" si="0"/>
        <v>4.7</v>
      </c>
      <c r="N32" s="81" t="str">
        <f t="shared" si="1"/>
        <v>không đạt</v>
      </c>
    </row>
    <row r="33" ht="8.25" customHeight="1"/>
    <row r="34" spans="6:11" ht="20.25" customHeight="1">
      <c r="F34" s="85"/>
      <c r="G34" s="136"/>
      <c r="H34" s="136"/>
      <c r="I34" s="136"/>
      <c r="J34" s="136"/>
      <c r="K34" s="136"/>
    </row>
  </sheetData>
  <sheetProtection/>
  <mergeCells count="16">
    <mergeCell ref="A1:N1"/>
    <mergeCell ref="G34:K34"/>
    <mergeCell ref="C4:C5"/>
    <mergeCell ref="D4:D5"/>
    <mergeCell ref="E4:E5"/>
    <mergeCell ref="F4:G4"/>
    <mergeCell ref="A2:N2"/>
    <mergeCell ref="N4:N5"/>
    <mergeCell ref="L4:L5"/>
    <mergeCell ref="M4:M5"/>
    <mergeCell ref="H4:I4"/>
    <mergeCell ref="J4:K4"/>
    <mergeCell ref="A3:E3"/>
    <mergeCell ref="F3:J3"/>
    <mergeCell ref="A4:A5"/>
    <mergeCell ref="B4:B5"/>
  </mergeCells>
  <printOptions/>
  <pageMargins left="0.52" right="0.2" top="0.35" bottom="0.27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K6" sqref="K6:K16"/>
    </sheetView>
  </sheetViews>
  <sheetFormatPr defaultColWidth="10.28125" defaultRowHeight="12.75" customHeight="1"/>
  <cols>
    <col min="1" max="2" width="5.00390625" style="51" customWidth="1"/>
    <col min="3" max="3" width="9.140625" style="51" customWidth="1"/>
    <col min="4" max="4" width="18.57421875" style="51" customWidth="1"/>
    <col min="5" max="5" width="8.57421875" style="51" customWidth="1"/>
    <col min="6" max="6" width="10.140625" style="57" customWidth="1"/>
    <col min="7" max="7" width="17.421875" style="57" customWidth="1"/>
    <col min="8" max="8" width="11.421875" style="57" customWidth="1"/>
    <col min="9" max="9" width="13.8515625" style="56" customWidth="1"/>
    <col min="10" max="10" width="12.140625" style="56" customWidth="1"/>
    <col min="11" max="11" width="12.8515625" style="58" customWidth="1"/>
    <col min="12" max="12" width="12.00390625" style="56" customWidth="1"/>
    <col min="13" max="16384" width="10.28125" style="56" customWidth="1"/>
  </cols>
  <sheetData>
    <row r="1" spans="1:12" s="51" customFormat="1" ht="49.5" customHeight="1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s="51" customFormat="1" ht="30.75" customHeight="1">
      <c r="A2" s="143" t="s">
        <v>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1" s="51" customFormat="1" ht="17.25" customHeight="1">
      <c r="A3" s="144" t="s">
        <v>243</v>
      </c>
      <c r="B3" s="144"/>
      <c r="C3" s="144"/>
      <c r="D3" s="144"/>
      <c r="E3" s="144"/>
      <c r="F3" s="144"/>
      <c r="G3" s="144"/>
      <c r="H3" s="144"/>
      <c r="K3" s="52"/>
    </row>
    <row r="4" spans="1:12" s="51" customFormat="1" ht="32.25" customHeight="1">
      <c r="A4" s="145" t="s">
        <v>1</v>
      </c>
      <c r="B4" s="147" t="s">
        <v>2</v>
      </c>
      <c r="C4" s="149" t="s">
        <v>3</v>
      </c>
      <c r="D4" s="151" t="s">
        <v>4</v>
      </c>
      <c r="E4" s="153" t="s">
        <v>5</v>
      </c>
      <c r="F4" s="154" t="s">
        <v>27</v>
      </c>
      <c r="G4" s="130"/>
      <c r="H4" s="130" t="s">
        <v>80</v>
      </c>
      <c r="I4" s="130"/>
      <c r="J4" s="128" t="s">
        <v>717</v>
      </c>
      <c r="K4" s="128" t="s">
        <v>712</v>
      </c>
      <c r="L4" s="128" t="s">
        <v>713</v>
      </c>
    </row>
    <row r="5" spans="1:12" s="54" customFormat="1" ht="18" customHeight="1">
      <c r="A5" s="146"/>
      <c r="B5" s="148"/>
      <c r="C5" s="150"/>
      <c r="D5" s="152"/>
      <c r="E5" s="153"/>
      <c r="F5" s="53" t="s">
        <v>28</v>
      </c>
      <c r="G5" s="53" t="s">
        <v>29</v>
      </c>
      <c r="H5" s="53" t="s">
        <v>28</v>
      </c>
      <c r="I5" s="53" t="s">
        <v>29</v>
      </c>
      <c r="J5" s="129"/>
      <c r="K5" s="129"/>
      <c r="L5" s="129"/>
    </row>
    <row r="6" spans="1:12" ht="27.75" customHeight="1">
      <c r="A6" s="3">
        <v>1</v>
      </c>
      <c r="B6" s="4">
        <v>28</v>
      </c>
      <c r="C6" s="5">
        <v>11132650</v>
      </c>
      <c r="D6" s="6" t="s">
        <v>6</v>
      </c>
      <c r="E6" s="6" t="s">
        <v>7</v>
      </c>
      <c r="F6" s="28">
        <v>14.5</v>
      </c>
      <c r="G6" s="27" t="s">
        <v>30</v>
      </c>
      <c r="H6" s="28">
        <v>6</v>
      </c>
      <c r="I6" s="27" t="str">
        <f>VLOOKUP(H6,'[1]thamchieudiem'!$B$3:$C$23,2,FALSE)</f>
        <v>Sáu</v>
      </c>
      <c r="J6" s="48">
        <v>9</v>
      </c>
      <c r="K6" s="55">
        <f>ROUND(F6*0.6/2+H6*0.2+J6*0.2,1)</f>
        <v>7.4</v>
      </c>
      <c r="L6" s="19" t="str">
        <f>IF(OR(D6&lt;3,F6&lt;3,H6&lt;3,J6&lt;3,K6&lt;5),"không đạt","đạt")</f>
        <v>đạt</v>
      </c>
    </row>
    <row r="7" spans="1:12" ht="27.75" customHeight="1">
      <c r="A7" s="3">
        <v>2</v>
      </c>
      <c r="B7" s="4">
        <v>29</v>
      </c>
      <c r="C7" s="5">
        <v>11133442</v>
      </c>
      <c r="D7" s="6" t="s">
        <v>8</v>
      </c>
      <c r="E7" s="6" t="s">
        <v>9</v>
      </c>
      <c r="F7" s="28">
        <v>13.5</v>
      </c>
      <c r="G7" s="27" t="s">
        <v>31</v>
      </c>
      <c r="H7" s="28">
        <v>6.5</v>
      </c>
      <c r="I7" s="27" t="str">
        <f>VLOOKUP(H7,'[1]thamchieudiem'!$B$3:$C$23,2,FALSE)</f>
        <v>Sáu rưỡi</v>
      </c>
      <c r="J7" s="48">
        <v>7</v>
      </c>
      <c r="K7" s="55">
        <f aca="true" t="shared" si="0" ref="K7:K16">ROUND(F7*0.6/2+H7*0.2+J7*0.2,1)</f>
        <v>6.8</v>
      </c>
      <c r="L7" s="19" t="str">
        <f aca="true" t="shared" si="1" ref="L7:L16">IF(OR(D7&lt;3,F7&lt;3,H7&lt;3,J7&lt;3,K7&lt;5),"không đạt","đạt")</f>
        <v>đạt</v>
      </c>
    </row>
    <row r="8" spans="1:12" ht="27.75" customHeight="1">
      <c r="A8" s="3">
        <v>3</v>
      </c>
      <c r="B8" s="4">
        <v>30</v>
      </c>
      <c r="C8" s="5">
        <v>11131049</v>
      </c>
      <c r="D8" s="6" t="s">
        <v>10</v>
      </c>
      <c r="E8" s="6" t="s">
        <v>11</v>
      </c>
      <c r="F8" s="28">
        <v>10.5</v>
      </c>
      <c r="G8" s="27" t="s">
        <v>32</v>
      </c>
      <c r="H8" s="28">
        <v>5.5</v>
      </c>
      <c r="I8" s="27" t="str">
        <f>VLOOKUP(H8,'[1]thamchieudiem'!$B$3:$C$23,2,FALSE)</f>
        <v>Năm rưỡi</v>
      </c>
      <c r="J8" s="48">
        <v>6</v>
      </c>
      <c r="K8" s="55">
        <f t="shared" si="0"/>
        <v>5.5</v>
      </c>
      <c r="L8" s="19" t="str">
        <f t="shared" si="1"/>
        <v>đạt</v>
      </c>
    </row>
    <row r="9" spans="1:12" ht="27.75" customHeight="1">
      <c r="A9" s="3">
        <v>4</v>
      </c>
      <c r="B9" s="4">
        <v>31</v>
      </c>
      <c r="C9" s="5">
        <v>11130392</v>
      </c>
      <c r="D9" s="6" t="s">
        <v>12</v>
      </c>
      <c r="E9" s="6" t="s">
        <v>13</v>
      </c>
      <c r="F9" s="28">
        <v>13.5</v>
      </c>
      <c r="G9" s="27" t="s">
        <v>31</v>
      </c>
      <c r="H9" s="28">
        <v>7.5</v>
      </c>
      <c r="I9" s="27" t="str">
        <f>VLOOKUP(H9,'[1]thamchieudiem'!$B$3:$C$23,2,FALSE)</f>
        <v>Bẩy rưỡi</v>
      </c>
      <c r="J9" s="48">
        <v>7</v>
      </c>
      <c r="K9" s="55">
        <f t="shared" si="0"/>
        <v>7</v>
      </c>
      <c r="L9" s="19" t="str">
        <f t="shared" si="1"/>
        <v>đạt</v>
      </c>
    </row>
    <row r="10" spans="1:12" ht="27.75" customHeight="1">
      <c r="A10" s="3">
        <v>5</v>
      </c>
      <c r="B10" s="4">
        <v>32</v>
      </c>
      <c r="C10" s="5">
        <v>11134644</v>
      </c>
      <c r="D10" s="6" t="s">
        <v>14</v>
      </c>
      <c r="E10" s="6" t="s">
        <v>15</v>
      </c>
      <c r="F10" s="28">
        <v>10</v>
      </c>
      <c r="G10" s="27" t="s">
        <v>33</v>
      </c>
      <c r="H10" s="28">
        <v>3.5</v>
      </c>
      <c r="I10" s="27" t="str">
        <f>VLOOKUP(H10,'[1]thamchieudiem'!$B$3:$C$23,2,FALSE)</f>
        <v>Ba rưỡi</v>
      </c>
      <c r="J10" s="48">
        <v>6.5</v>
      </c>
      <c r="K10" s="55">
        <f t="shared" si="0"/>
        <v>5</v>
      </c>
      <c r="L10" s="19" t="str">
        <f t="shared" si="1"/>
        <v>đạt</v>
      </c>
    </row>
    <row r="11" spans="1:12" ht="27.75" customHeight="1">
      <c r="A11" s="3">
        <v>6</v>
      </c>
      <c r="B11" s="4">
        <v>33</v>
      </c>
      <c r="C11" s="5">
        <v>11134213</v>
      </c>
      <c r="D11" s="6" t="s">
        <v>16</v>
      </c>
      <c r="E11" s="6" t="s">
        <v>17</v>
      </c>
      <c r="F11" s="28">
        <v>11.5</v>
      </c>
      <c r="G11" s="27" t="s">
        <v>34</v>
      </c>
      <c r="H11" s="28">
        <v>3</v>
      </c>
      <c r="I11" s="27" t="str">
        <f>VLOOKUP(H11,'[1]thamchieudiem'!$B$3:$C$23,2,FALSE)</f>
        <v>Ba</v>
      </c>
      <c r="J11" s="48">
        <v>6</v>
      </c>
      <c r="K11" s="55">
        <f t="shared" si="0"/>
        <v>5.3</v>
      </c>
      <c r="L11" s="19" t="str">
        <f t="shared" si="1"/>
        <v>đạt</v>
      </c>
    </row>
    <row r="12" spans="1:12" ht="27.75" customHeight="1">
      <c r="A12" s="3">
        <v>7</v>
      </c>
      <c r="B12" s="4">
        <v>34</v>
      </c>
      <c r="C12" s="5">
        <v>11130682</v>
      </c>
      <c r="D12" s="6" t="s">
        <v>18</v>
      </c>
      <c r="E12" s="6" t="s">
        <v>19</v>
      </c>
      <c r="F12" s="28">
        <v>12.5</v>
      </c>
      <c r="G12" s="27" t="s">
        <v>35</v>
      </c>
      <c r="H12" s="28">
        <v>5</v>
      </c>
      <c r="I12" s="27" t="str">
        <f>VLOOKUP(H12,'[1]thamchieudiem'!$B$3:$C$23,2,FALSE)</f>
        <v>Năm</v>
      </c>
      <c r="J12" s="48">
        <v>7</v>
      </c>
      <c r="K12" s="55">
        <f t="shared" si="0"/>
        <v>6.2</v>
      </c>
      <c r="L12" s="19" t="str">
        <f t="shared" si="1"/>
        <v>đạt</v>
      </c>
    </row>
    <row r="13" spans="1:12" ht="27.75" customHeight="1">
      <c r="A13" s="3">
        <v>8</v>
      </c>
      <c r="B13" s="4">
        <v>35</v>
      </c>
      <c r="C13" s="5">
        <v>11134541</v>
      </c>
      <c r="D13" s="6" t="s">
        <v>20</v>
      </c>
      <c r="E13" s="6" t="s">
        <v>21</v>
      </c>
      <c r="F13" s="28">
        <v>13.5</v>
      </c>
      <c r="G13" s="27" t="s">
        <v>31</v>
      </c>
      <c r="H13" s="28">
        <v>6</v>
      </c>
      <c r="I13" s="27" t="str">
        <f>VLOOKUP(H13,'[1]thamchieudiem'!$B$3:$C$23,2,FALSE)</f>
        <v>Sáu</v>
      </c>
      <c r="J13" s="48">
        <v>6.5</v>
      </c>
      <c r="K13" s="55">
        <f t="shared" si="0"/>
        <v>6.6</v>
      </c>
      <c r="L13" s="19" t="str">
        <f t="shared" si="1"/>
        <v>đạt</v>
      </c>
    </row>
    <row r="14" spans="1:12" ht="27.75" customHeight="1">
      <c r="A14" s="3">
        <v>9</v>
      </c>
      <c r="B14" s="4">
        <v>36</v>
      </c>
      <c r="C14" s="5">
        <v>11131129</v>
      </c>
      <c r="D14" s="6" t="s">
        <v>10</v>
      </c>
      <c r="E14" s="6" t="s">
        <v>22</v>
      </c>
      <c r="F14" s="28">
        <v>13</v>
      </c>
      <c r="G14" s="27" t="s">
        <v>36</v>
      </c>
      <c r="H14" s="28">
        <v>8.5</v>
      </c>
      <c r="I14" s="27" t="str">
        <f>VLOOKUP(H14,'[1]thamchieudiem'!$B$3:$C$23,2,FALSE)</f>
        <v>Tám rưỡi</v>
      </c>
      <c r="J14" s="48">
        <v>7.5</v>
      </c>
      <c r="K14" s="55">
        <f t="shared" si="0"/>
        <v>7.1</v>
      </c>
      <c r="L14" s="19" t="str">
        <f t="shared" si="1"/>
        <v>đạt</v>
      </c>
    </row>
    <row r="15" spans="1:12" ht="27.75" customHeight="1">
      <c r="A15" s="3">
        <v>10</v>
      </c>
      <c r="B15" s="4">
        <v>37</v>
      </c>
      <c r="C15" s="5">
        <v>11132168</v>
      </c>
      <c r="D15" s="6" t="s">
        <v>23</v>
      </c>
      <c r="E15" s="6" t="s">
        <v>24</v>
      </c>
      <c r="F15" s="28">
        <v>14.5</v>
      </c>
      <c r="G15" s="27" t="s">
        <v>30</v>
      </c>
      <c r="H15" s="28">
        <v>7</v>
      </c>
      <c r="I15" s="27" t="str">
        <f>VLOOKUP(H15,'[1]thamchieudiem'!$B$3:$C$23,2,FALSE)</f>
        <v>Bẩy</v>
      </c>
      <c r="J15" s="48">
        <v>7</v>
      </c>
      <c r="K15" s="55">
        <f t="shared" si="0"/>
        <v>7.2</v>
      </c>
      <c r="L15" s="19" t="str">
        <f t="shared" si="1"/>
        <v>đạt</v>
      </c>
    </row>
    <row r="16" spans="1:12" ht="27.75" customHeight="1">
      <c r="A16" s="3">
        <v>11</v>
      </c>
      <c r="B16" s="4">
        <v>38</v>
      </c>
      <c r="C16" s="5">
        <v>11130214</v>
      </c>
      <c r="D16" s="6" t="s">
        <v>25</v>
      </c>
      <c r="E16" s="6" t="s">
        <v>26</v>
      </c>
      <c r="F16" s="28">
        <v>17.5</v>
      </c>
      <c r="G16" s="27" t="s">
        <v>37</v>
      </c>
      <c r="H16" s="28">
        <v>5</v>
      </c>
      <c r="I16" s="27" t="str">
        <f>VLOOKUP(H16,'[1]thamchieudiem'!$B$3:$C$23,2,FALSE)</f>
        <v>Năm</v>
      </c>
      <c r="J16" s="48">
        <v>5.5</v>
      </c>
      <c r="K16" s="55">
        <f t="shared" si="0"/>
        <v>7.4</v>
      </c>
      <c r="L16" s="19" t="str">
        <f t="shared" si="1"/>
        <v>đạt</v>
      </c>
    </row>
    <row r="17" spans="10:12" ht="12.75" customHeight="1">
      <c r="J17" s="51"/>
      <c r="K17" s="52"/>
      <c r="L17" s="51"/>
    </row>
    <row r="18" spans="10:12" ht="12.75" customHeight="1">
      <c r="J18" s="51"/>
      <c r="K18" s="52"/>
      <c r="L18" s="51"/>
    </row>
    <row r="19" spans="10:12" ht="12.75" customHeight="1">
      <c r="J19" s="51"/>
      <c r="K19" s="52"/>
      <c r="L19" s="51"/>
    </row>
    <row r="20" spans="10:12" ht="12.75" customHeight="1">
      <c r="J20" s="51"/>
      <c r="K20" s="52"/>
      <c r="L20" s="51"/>
    </row>
    <row r="21" spans="10:12" ht="12.75" customHeight="1">
      <c r="J21" s="51"/>
      <c r="K21" s="52"/>
      <c r="L21" s="51"/>
    </row>
    <row r="22" spans="10:12" ht="12.75" customHeight="1">
      <c r="J22" s="51"/>
      <c r="K22" s="52"/>
      <c r="L22" s="51"/>
    </row>
  </sheetData>
  <sheetProtection/>
  <mergeCells count="14">
    <mergeCell ref="D4:D5"/>
    <mergeCell ref="E4:E5"/>
    <mergeCell ref="F4:G4"/>
    <mergeCell ref="H4:I4"/>
    <mergeCell ref="J4:J5"/>
    <mergeCell ref="K4:K5"/>
    <mergeCell ref="L4:L5"/>
    <mergeCell ref="A1:L1"/>
    <mergeCell ref="A2:L2"/>
    <mergeCell ref="A3:E3"/>
    <mergeCell ref="F3:H3"/>
    <mergeCell ref="A4:A5"/>
    <mergeCell ref="B4:B5"/>
    <mergeCell ref="C4:C5"/>
  </mergeCells>
  <printOptions/>
  <pageMargins left="0.26" right="0.17" top="0.17" bottom="0.18" header="0.01" footer="0.17"/>
  <pageSetup fitToHeight="2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2">
      <selection activeCell="P16" sqref="P16"/>
    </sheetView>
  </sheetViews>
  <sheetFormatPr defaultColWidth="10.28125" defaultRowHeight="12.75" customHeight="1"/>
  <cols>
    <col min="1" max="2" width="5.00390625" style="12" customWidth="1"/>
    <col min="3" max="3" width="9.140625" style="12" customWidth="1"/>
    <col min="4" max="4" width="17.140625" style="12" customWidth="1"/>
    <col min="5" max="5" width="7.8515625" style="12" customWidth="1"/>
    <col min="6" max="6" width="5.8515625" style="8" customWidth="1"/>
    <col min="7" max="7" width="11.28125" style="16" customWidth="1"/>
    <col min="8" max="8" width="5.8515625" style="8" customWidth="1"/>
    <col min="9" max="9" width="11.28125" style="16" customWidth="1"/>
    <col min="10" max="10" width="5.8515625" style="8" customWidth="1"/>
    <col min="11" max="11" width="11.28125" style="12" customWidth="1"/>
    <col min="12" max="12" width="10.28125" style="7" customWidth="1"/>
    <col min="13" max="13" width="11.00390625" style="50" customWidth="1"/>
    <col min="14" max="14" width="16.421875" style="7" customWidth="1"/>
    <col min="15" max="16384" width="10.28125" style="14" customWidth="1"/>
  </cols>
  <sheetData>
    <row r="1" spans="1:14" s="12" customFormat="1" ht="42.75" customHeight="1">
      <c r="A1" s="142" t="s">
        <v>78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45"/>
      <c r="M1" s="45"/>
      <c r="N1" s="45"/>
    </row>
    <row r="2" spans="1:14" s="12" customFormat="1" ht="24" customHeight="1">
      <c r="A2" s="143" t="s">
        <v>727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2"/>
      <c r="M2" s="2"/>
      <c r="N2" s="2"/>
    </row>
    <row r="3" spans="1:14" s="12" customFormat="1" ht="18.75" customHeight="1">
      <c r="A3" s="155" t="s">
        <v>244</v>
      </c>
      <c r="B3" s="156"/>
      <c r="C3" s="156"/>
      <c r="D3" s="2"/>
      <c r="E3" s="2"/>
      <c r="F3" s="2"/>
      <c r="G3" s="2"/>
      <c r="H3" s="2"/>
      <c r="I3" s="2"/>
      <c r="J3" s="2"/>
      <c r="K3" s="2"/>
      <c r="L3" s="1"/>
      <c r="M3" s="47"/>
      <c r="N3" s="1"/>
    </row>
    <row r="4" spans="1:14" s="12" customFormat="1" ht="19.5" customHeight="1">
      <c r="A4" s="157" t="s">
        <v>1</v>
      </c>
      <c r="B4" s="158" t="s">
        <v>2</v>
      </c>
      <c r="C4" s="149" t="s">
        <v>3</v>
      </c>
      <c r="D4" s="151" t="s">
        <v>4</v>
      </c>
      <c r="E4" s="153" t="s">
        <v>5</v>
      </c>
      <c r="F4" s="162" t="s">
        <v>75</v>
      </c>
      <c r="G4" s="162"/>
      <c r="H4" s="162" t="s">
        <v>77</v>
      </c>
      <c r="I4" s="162"/>
      <c r="J4" s="162" t="s">
        <v>76</v>
      </c>
      <c r="K4" s="162"/>
      <c r="L4" s="128" t="s">
        <v>717</v>
      </c>
      <c r="M4" s="128" t="s">
        <v>712</v>
      </c>
      <c r="N4" s="128" t="s">
        <v>713</v>
      </c>
    </row>
    <row r="5" spans="1:14" s="12" customFormat="1" ht="33" customHeight="1">
      <c r="A5" s="157"/>
      <c r="B5" s="159"/>
      <c r="C5" s="160"/>
      <c r="D5" s="161"/>
      <c r="E5" s="153"/>
      <c r="F5" s="11" t="s">
        <v>28</v>
      </c>
      <c r="G5" s="11" t="s">
        <v>29</v>
      </c>
      <c r="H5" s="11" t="s">
        <v>28</v>
      </c>
      <c r="I5" s="11" t="s">
        <v>29</v>
      </c>
      <c r="J5" s="11" t="s">
        <v>28</v>
      </c>
      <c r="K5" s="11" t="s">
        <v>29</v>
      </c>
      <c r="L5" s="129"/>
      <c r="M5" s="129"/>
      <c r="N5" s="129"/>
    </row>
    <row r="6" spans="1:14" ht="16.5" customHeight="1">
      <c r="A6" s="3">
        <v>1</v>
      </c>
      <c r="B6" s="13">
        <v>39</v>
      </c>
      <c r="C6" s="5">
        <v>11130030</v>
      </c>
      <c r="D6" s="20" t="s">
        <v>81</v>
      </c>
      <c r="E6" s="21" t="s">
        <v>26</v>
      </c>
      <c r="F6" s="26">
        <v>6.5</v>
      </c>
      <c r="G6" s="27" t="str">
        <f>VLOOKUP(F6,'[1]thamchieudiem'!$B$3:$C$23,2,FALSE)</f>
        <v>Sáu rưỡi</v>
      </c>
      <c r="H6" s="26">
        <v>6.5</v>
      </c>
      <c r="I6" s="27" t="str">
        <f>VLOOKUP(H6,'[1]thamchieudiem'!$B$3:$C$23,2,FALSE)</f>
        <v>Sáu rưỡi</v>
      </c>
      <c r="J6" s="26">
        <v>5.5</v>
      </c>
      <c r="K6" s="27" t="str">
        <f>VLOOKUP(J6,'[1]thamchieudiem'!$B$3:$C$23,2,FALSE)</f>
        <v>Năm rưỡi</v>
      </c>
      <c r="L6" s="48">
        <f>VLOOKUP(C6,'[2]HK He_2016_2017'!$C$3:$F$684,4,FALSE)</f>
        <v>5</v>
      </c>
      <c r="M6" s="49">
        <f>ROUND(F6*0.25+H6*0.25+J6*0.25+L6*0.25,1)</f>
        <v>5.9</v>
      </c>
      <c r="N6" s="19" t="str">
        <f>IF(OR(F6&lt;3,H6&lt;3,J6&lt;3,L6&lt;3,M6&lt;5),"không đạt","đạt")</f>
        <v>đạt</v>
      </c>
    </row>
    <row r="7" spans="1:14" ht="16.5" customHeight="1">
      <c r="A7" s="3">
        <v>2</v>
      </c>
      <c r="B7" s="13">
        <v>40</v>
      </c>
      <c r="C7" s="5">
        <v>11133213</v>
      </c>
      <c r="D7" s="20" t="s">
        <v>82</v>
      </c>
      <c r="E7" s="21" t="s">
        <v>46</v>
      </c>
      <c r="F7" s="26">
        <v>5.5</v>
      </c>
      <c r="G7" s="27" t="str">
        <f>VLOOKUP(F7,'[1]thamchieudiem'!$B$3:$C$23,2,FALSE)</f>
        <v>Năm rưỡi</v>
      </c>
      <c r="H7" s="26">
        <v>6.5</v>
      </c>
      <c r="I7" s="27" t="str">
        <f>VLOOKUP(H7,'[1]thamchieudiem'!$B$3:$C$23,2,FALSE)</f>
        <v>Sáu rưỡi</v>
      </c>
      <c r="J7" s="26">
        <v>5</v>
      </c>
      <c r="K7" s="27" t="str">
        <f>VLOOKUP(J7,'[1]thamchieudiem'!$B$3:$C$23,2,FALSE)</f>
        <v>Năm</v>
      </c>
      <c r="L7" s="48">
        <f>VLOOKUP(C7,'[2]HK He_2016_2017'!$C$3:$F$684,4,FALSE)</f>
        <v>6.5</v>
      </c>
      <c r="M7" s="49">
        <f aca="true" t="shared" si="0" ref="M7:M29">ROUND(F7*0.25+H7*0.25+J7*0.25+L7*0.25,1)</f>
        <v>5.9</v>
      </c>
      <c r="N7" s="19" t="str">
        <f aca="true" t="shared" si="1" ref="N7:N30">IF(OR(F7&lt;3,H7&lt;3,J7&lt;3,L7&lt;3,M7&lt;5),"không đạt","đạt")</f>
        <v>đạt</v>
      </c>
    </row>
    <row r="8" spans="1:14" ht="16.5" customHeight="1">
      <c r="A8" s="3">
        <v>3</v>
      </c>
      <c r="B8" s="13">
        <v>41</v>
      </c>
      <c r="C8" s="5">
        <v>11133538</v>
      </c>
      <c r="D8" s="20" t="s">
        <v>39</v>
      </c>
      <c r="E8" s="21" t="s">
        <v>40</v>
      </c>
      <c r="F8" s="26">
        <v>6.5</v>
      </c>
      <c r="G8" s="27" t="str">
        <f>VLOOKUP(F8,'[1]thamchieudiem'!$B$3:$C$23,2,FALSE)</f>
        <v>Sáu rưỡi</v>
      </c>
      <c r="H8" s="26">
        <v>8.5</v>
      </c>
      <c r="I8" s="27" t="str">
        <f>VLOOKUP(H8,'[1]thamchieudiem'!$B$3:$C$23,2,FALSE)</f>
        <v>Tám rưỡi</v>
      </c>
      <c r="J8" s="26">
        <v>5.5</v>
      </c>
      <c r="K8" s="27" t="str">
        <f>VLOOKUP(J8,'[1]thamchieudiem'!$B$3:$C$23,2,FALSE)</f>
        <v>Năm rưỡi</v>
      </c>
      <c r="L8" s="48">
        <f>VLOOKUP(C8,'[2]HK He_2016_2017'!$C$3:$F$684,4,FALSE)</f>
        <v>9</v>
      </c>
      <c r="M8" s="49">
        <f t="shared" si="0"/>
        <v>7.4</v>
      </c>
      <c r="N8" s="19" t="str">
        <f t="shared" si="1"/>
        <v>đạt</v>
      </c>
    </row>
    <row r="9" spans="1:14" ht="16.5" customHeight="1">
      <c r="A9" s="3">
        <v>4</v>
      </c>
      <c r="B9" s="13">
        <v>42</v>
      </c>
      <c r="C9" s="5">
        <v>11132650</v>
      </c>
      <c r="D9" s="20" t="s">
        <v>6</v>
      </c>
      <c r="E9" s="21" t="s">
        <v>7</v>
      </c>
      <c r="F9" s="26">
        <v>6.5</v>
      </c>
      <c r="G9" s="27" t="str">
        <f>VLOOKUP(F9,'[1]thamchieudiem'!$B$3:$C$23,2,FALSE)</f>
        <v>Sáu rưỡi</v>
      </c>
      <c r="H9" s="26">
        <v>7</v>
      </c>
      <c r="I9" s="27" t="str">
        <f>VLOOKUP(H9,'[1]thamchieudiem'!$B$3:$C$23,2,FALSE)</f>
        <v>Bẩy</v>
      </c>
      <c r="J9" s="26">
        <v>4.5</v>
      </c>
      <c r="K9" s="27" t="str">
        <f>VLOOKUP(J9,'[1]thamchieudiem'!$B$3:$C$23,2,FALSE)</f>
        <v>Bốn rưỡi</v>
      </c>
      <c r="L9" s="48">
        <f>VLOOKUP(C9,'[2]HK He_2016_2017'!$C$3:$F$684,4,FALSE)</f>
        <v>9</v>
      </c>
      <c r="M9" s="49">
        <f t="shared" si="0"/>
        <v>6.8</v>
      </c>
      <c r="N9" s="19" t="str">
        <f t="shared" si="1"/>
        <v>đạt</v>
      </c>
    </row>
    <row r="10" spans="1:14" ht="16.5" customHeight="1">
      <c r="A10" s="3">
        <v>5</v>
      </c>
      <c r="B10" s="13">
        <v>43</v>
      </c>
      <c r="C10" s="5">
        <v>11130522</v>
      </c>
      <c r="D10" s="20" t="s">
        <v>83</v>
      </c>
      <c r="E10" s="21" t="s">
        <v>84</v>
      </c>
      <c r="F10" s="26">
        <v>6</v>
      </c>
      <c r="G10" s="27" t="str">
        <f>VLOOKUP(F10,'[1]thamchieudiem'!$B$3:$C$23,2,FALSE)</f>
        <v>Sáu</v>
      </c>
      <c r="H10" s="26">
        <v>7.5</v>
      </c>
      <c r="I10" s="27" t="str">
        <f>VLOOKUP(H10,'[1]thamchieudiem'!$B$3:$C$23,2,FALSE)</f>
        <v>Bẩy rưỡi</v>
      </c>
      <c r="J10" s="26">
        <v>5</v>
      </c>
      <c r="K10" s="27" t="str">
        <f>VLOOKUP(J10,'[1]thamchieudiem'!$B$3:$C$23,2,FALSE)</f>
        <v>Năm</v>
      </c>
      <c r="L10" s="48">
        <f>VLOOKUP(C10,'[2]HK He_2016_2017'!$C$3:$F$684,4,FALSE)</f>
        <v>6.5</v>
      </c>
      <c r="M10" s="49">
        <f t="shared" si="0"/>
        <v>6.3</v>
      </c>
      <c r="N10" s="19" t="str">
        <f t="shared" si="1"/>
        <v>đạt</v>
      </c>
    </row>
    <row r="11" spans="1:14" ht="16.5" customHeight="1">
      <c r="A11" s="3">
        <v>6</v>
      </c>
      <c r="B11" s="13">
        <v>44</v>
      </c>
      <c r="C11" s="5">
        <v>11134371</v>
      </c>
      <c r="D11" s="20" t="s">
        <v>85</v>
      </c>
      <c r="E11" s="21" t="s">
        <v>86</v>
      </c>
      <c r="F11" s="26">
        <v>6.5</v>
      </c>
      <c r="G11" s="27" t="str">
        <f>VLOOKUP(F11,'[1]thamchieudiem'!$B$3:$C$23,2,FALSE)</f>
        <v>Sáu rưỡi</v>
      </c>
      <c r="H11" s="26">
        <v>7</v>
      </c>
      <c r="I11" s="27" t="str">
        <f>VLOOKUP(H11,'[1]thamchieudiem'!$B$3:$C$23,2,FALSE)</f>
        <v>Bẩy</v>
      </c>
      <c r="J11" s="26">
        <v>7.5</v>
      </c>
      <c r="K11" s="27" t="str">
        <f>VLOOKUP(J11,'[1]thamchieudiem'!$B$3:$C$23,2,FALSE)</f>
        <v>Bẩy rưỡi</v>
      </c>
      <c r="L11" s="48">
        <f>VLOOKUP(C11,'[2]HK He_2016_2017'!$C$3:$F$684,4,FALSE)</f>
        <v>7.5</v>
      </c>
      <c r="M11" s="49">
        <f t="shared" si="0"/>
        <v>7.1</v>
      </c>
      <c r="N11" s="19" t="str">
        <f t="shared" si="1"/>
        <v>đạt</v>
      </c>
    </row>
    <row r="12" spans="1:14" ht="16.5" customHeight="1">
      <c r="A12" s="3">
        <v>7</v>
      </c>
      <c r="B12" s="13">
        <v>45</v>
      </c>
      <c r="C12" s="5">
        <v>11130724</v>
      </c>
      <c r="D12" s="20" t="s">
        <v>87</v>
      </c>
      <c r="E12" s="21" t="s">
        <v>88</v>
      </c>
      <c r="F12" s="26">
        <v>5.5</v>
      </c>
      <c r="G12" s="27" t="str">
        <f>VLOOKUP(F12,'[1]thamchieudiem'!$B$3:$C$23,2,FALSE)</f>
        <v>Năm rưỡi</v>
      </c>
      <c r="H12" s="26">
        <v>7.5</v>
      </c>
      <c r="I12" s="27" t="str">
        <f>VLOOKUP(H12,'[1]thamchieudiem'!$B$3:$C$23,2,FALSE)</f>
        <v>Bẩy rưỡi</v>
      </c>
      <c r="J12" s="26">
        <v>6.5</v>
      </c>
      <c r="K12" s="27" t="str">
        <f>VLOOKUP(J12,'[1]thamchieudiem'!$B$3:$C$23,2,FALSE)</f>
        <v>Sáu rưỡi</v>
      </c>
      <c r="L12" s="48">
        <f>VLOOKUP(C12,'[2]HK He_2016_2017'!$C$3:$F$684,4,FALSE)</f>
        <v>8</v>
      </c>
      <c r="M12" s="49">
        <f t="shared" si="0"/>
        <v>6.9</v>
      </c>
      <c r="N12" s="19" t="str">
        <f t="shared" si="1"/>
        <v>đạt</v>
      </c>
    </row>
    <row r="13" spans="1:14" ht="16.5" customHeight="1">
      <c r="A13" s="3">
        <v>8</v>
      </c>
      <c r="B13" s="13">
        <v>46</v>
      </c>
      <c r="C13" s="5">
        <v>11133929</v>
      </c>
      <c r="D13" s="20" t="s">
        <v>68</v>
      </c>
      <c r="E13" s="21" t="s">
        <v>69</v>
      </c>
      <c r="F13" s="26">
        <v>5.5</v>
      </c>
      <c r="G13" s="27" t="str">
        <f>VLOOKUP(F13,'[1]thamchieudiem'!$B$3:$C$23,2,FALSE)</f>
        <v>Năm rưỡi</v>
      </c>
      <c r="H13" s="26">
        <v>7</v>
      </c>
      <c r="I13" s="27" t="str">
        <f>VLOOKUP(H13,'[1]thamchieudiem'!$B$3:$C$23,2,FALSE)</f>
        <v>Bẩy</v>
      </c>
      <c r="J13" s="26">
        <v>4.5</v>
      </c>
      <c r="K13" s="27" t="str">
        <f>VLOOKUP(J13,'[1]thamchieudiem'!$B$3:$C$23,2,FALSE)</f>
        <v>Bốn rưỡi</v>
      </c>
      <c r="L13" s="48">
        <f>VLOOKUP(C13,'[2]HK He_2016_2017'!$C$3:$F$684,4,FALSE)</f>
        <v>9.5</v>
      </c>
      <c r="M13" s="49">
        <f t="shared" si="0"/>
        <v>6.6</v>
      </c>
      <c r="N13" s="19" t="str">
        <f t="shared" si="1"/>
        <v>đạt</v>
      </c>
    </row>
    <row r="14" spans="1:14" ht="16.5" customHeight="1">
      <c r="A14" s="3">
        <v>9</v>
      </c>
      <c r="B14" s="13">
        <v>47</v>
      </c>
      <c r="C14" s="5">
        <v>11132846</v>
      </c>
      <c r="D14" s="20" t="s">
        <v>71</v>
      </c>
      <c r="E14" s="21" t="s">
        <v>72</v>
      </c>
      <c r="F14" s="26">
        <v>4</v>
      </c>
      <c r="G14" s="27" t="str">
        <f>VLOOKUP(F14,'[1]thamchieudiem'!$B$3:$C$23,2,FALSE)</f>
        <v>Bốn</v>
      </c>
      <c r="H14" s="26">
        <v>7.5</v>
      </c>
      <c r="I14" s="27" t="str">
        <f>VLOOKUP(H14,'[1]thamchieudiem'!$B$3:$C$23,2,FALSE)</f>
        <v>Bẩy rưỡi</v>
      </c>
      <c r="J14" s="26">
        <v>5.5</v>
      </c>
      <c r="K14" s="27" t="str">
        <f>VLOOKUP(J14,'[1]thamchieudiem'!$B$3:$C$23,2,FALSE)</f>
        <v>Năm rưỡi</v>
      </c>
      <c r="L14" s="48">
        <f>VLOOKUP(C14,'[2]HK He_2016_2017'!$C$3:$F$684,4,FALSE)</f>
        <v>7.5</v>
      </c>
      <c r="M14" s="49">
        <f t="shared" si="0"/>
        <v>6.1</v>
      </c>
      <c r="N14" s="19" t="str">
        <f t="shared" si="1"/>
        <v>đạt</v>
      </c>
    </row>
    <row r="15" spans="1:14" ht="16.5" customHeight="1">
      <c r="A15" s="3">
        <v>10</v>
      </c>
      <c r="B15" s="13">
        <v>48</v>
      </c>
      <c r="C15" s="5">
        <v>11132635</v>
      </c>
      <c r="D15" s="20" t="s">
        <v>70</v>
      </c>
      <c r="E15" s="21" t="s">
        <v>7</v>
      </c>
      <c r="F15" s="26">
        <v>6</v>
      </c>
      <c r="G15" s="27" t="str">
        <f>VLOOKUP(F15,'[1]thamchieudiem'!$B$3:$C$23,2,FALSE)</f>
        <v>Sáu</v>
      </c>
      <c r="H15" s="26">
        <v>8</v>
      </c>
      <c r="I15" s="27" t="str">
        <f>VLOOKUP(H15,'[1]thamchieudiem'!$B$3:$C$23,2,FALSE)</f>
        <v>Tám</v>
      </c>
      <c r="J15" s="26">
        <v>6</v>
      </c>
      <c r="K15" s="27" t="str">
        <f>VLOOKUP(J15,'[1]thamchieudiem'!$B$3:$C$23,2,FALSE)</f>
        <v>Sáu</v>
      </c>
      <c r="L15" s="48">
        <f>VLOOKUP(C15,'[2]HK He_2016_2017'!$C$3:$F$684,4,FALSE)</f>
        <v>8</v>
      </c>
      <c r="M15" s="49">
        <f t="shared" si="0"/>
        <v>7</v>
      </c>
      <c r="N15" s="19" t="str">
        <f t="shared" si="1"/>
        <v>đạt</v>
      </c>
    </row>
    <row r="16" spans="1:14" ht="16.5" customHeight="1">
      <c r="A16" s="3">
        <v>11</v>
      </c>
      <c r="B16" s="13">
        <v>49</v>
      </c>
      <c r="C16" s="5">
        <v>11132465</v>
      </c>
      <c r="D16" s="20" t="s">
        <v>41</v>
      </c>
      <c r="E16" s="21" t="s">
        <v>42</v>
      </c>
      <c r="F16" s="26">
        <v>7.5</v>
      </c>
      <c r="G16" s="27" t="str">
        <f>VLOOKUP(F16,'[1]thamchieudiem'!$B$3:$C$23,2,FALSE)</f>
        <v>Bẩy rưỡi</v>
      </c>
      <c r="H16" s="26">
        <v>8</v>
      </c>
      <c r="I16" s="27" t="str">
        <f>VLOOKUP(H16,'[1]thamchieudiem'!$B$3:$C$23,2,FALSE)</f>
        <v>Tám</v>
      </c>
      <c r="J16" s="26">
        <v>6</v>
      </c>
      <c r="K16" s="27" t="str">
        <f>VLOOKUP(J16,'[1]thamchieudiem'!$B$3:$C$23,2,FALSE)</f>
        <v>Sáu</v>
      </c>
      <c r="L16" s="48">
        <f>VLOOKUP(C16,'[2]HK He_2016_2017'!$C$3:$F$684,4,FALSE)</f>
        <v>7</v>
      </c>
      <c r="M16" s="49">
        <f t="shared" si="0"/>
        <v>7.1</v>
      </c>
      <c r="N16" s="19" t="str">
        <f t="shared" si="1"/>
        <v>đạt</v>
      </c>
    </row>
    <row r="17" spans="1:14" ht="16.5" customHeight="1">
      <c r="A17" s="3">
        <v>12</v>
      </c>
      <c r="B17" s="13">
        <v>50</v>
      </c>
      <c r="C17" s="5">
        <v>11122949</v>
      </c>
      <c r="D17" s="20" t="s">
        <v>73</v>
      </c>
      <c r="E17" s="21" t="s">
        <v>74</v>
      </c>
      <c r="F17" s="26">
        <v>6.5</v>
      </c>
      <c r="G17" s="27" t="str">
        <f>VLOOKUP(F17,'[1]thamchieudiem'!$B$3:$C$23,2,FALSE)</f>
        <v>Sáu rưỡi</v>
      </c>
      <c r="H17" s="26">
        <v>6</v>
      </c>
      <c r="I17" s="27" t="str">
        <f>VLOOKUP(H17,'[1]thamchieudiem'!$B$3:$C$23,2,FALSE)</f>
        <v>Sáu</v>
      </c>
      <c r="J17" s="26">
        <v>3.5</v>
      </c>
      <c r="K17" s="27" t="str">
        <f>VLOOKUP(J17,'[1]thamchieudiem'!$B$3:$C$23,2,FALSE)</f>
        <v>Ba rưỡi</v>
      </c>
      <c r="L17" s="48">
        <f>VLOOKUP(C17,'[2]HK He_2016_2017'!$C$3:$F$684,4,FALSE)</f>
        <v>5.5</v>
      </c>
      <c r="M17" s="49">
        <f t="shared" si="0"/>
        <v>5.4</v>
      </c>
      <c r="N17" s="19" t="str">
        <f t="shared" si="1"/>
        <v>đạt</v>
      </c>
    </row>
    <row r="18" spans="1:14" ht="16.5" customHeight="1">
      <c r="A18" s="187">
        <v>13</v>
      </c>
      <c r="B18" s="48">
        <v>51</v>
      </c>
      <c r="C18" s="188">
        <v>11134528</v>
      </c>
      <c r="D18" s="189" t="s">
        <v>43</v>
      </c>
      <c r="E18" s="190" t="s">
        <v>44</v>
      </c>
      <c r="F18" s="191">
        <v>3</v>
      </c>
      <c r="G18" s="192" t="str">
        <f>VLOOKUP(F18,'[1]thamchieudiem'!$B$3:$C$23,2,FALSE)</f>
        <v>Ba</v>
      </c>
      <c r="H18" s="191">
        <v>6</v>
      </c>
      <c r="I18" s="192" t="str">
        <f>VLOOKUP(H18,'[1]thamchieudiem'!$B$3:$C$23,2,FALSE)</f>
        <v>Sáu</v>
      </c>
      <c r="J18" s="191">
        <v>4.5</v>
      </c>
      <c r="K18" s="192" t="str">
        <f>VLOOKUP(J18,'[1]thamchieudiem'!$B$3:$C$23,2,FALSE)</f>
        <v>Bốn rưỡi</v>
      </c>
      <c r="L18" s="48">
        <f>VLOOKUP(C18,'[2]HK He_2016_2017'!$C$3:$F$684,4,FALSE)</f>
        <v>6</v>
      </c>
      <c r="M18" s="193">
        <f t="shared" si="0"/>
        <v>4.9</v>
      </c>
      <c r="N18" s="194" t="str">
        <f t="shared" si="1"/>
        <v>không đạt</v>
      </c>
    </row>
    <row r="19" spans="1:14" ht="16.5" customHeight="1">
      <c r="A19" s="3">
        <v>14</v>
      </c>
      <c r="B19" s="13">
        <v>52</v>
      </c>
      <c r="C19" s="5">
        <v>11133215</v>
      </c>
      <c r="D19" s="20" t="s">
        <v>45</v>
      </c>
      <c r="E19" s="21" t="s">
        <v>46</v>
      </c>
      <c r="F19" s="26">
        <v>6</v>
      </c>
      <c r="G19" s="27" t="str">
        <f>VLOOKUP(F19,'[1]thamchieudiem'!$B$3:$C$23,2,FALSE)</f>
        <v>Sáu</v>
      </c>
      <c r="H19" s="26">
        <v>8</v>
      </c>
      <c r="I19" s="27" t="str">
        <f>VLOOKUP(H19,'[1]thamchieudiem'!$B$3:$C$23,2,FALSE)</f>
        <v>Tám</v>
      </c>
      <c r="J19" s="26">
        <v>5</v>
      </c>
      <c r="K19" s="27" t="str">
        <f>VLOOKUP(J19,'[1]thamchieudiem'!$B$3:$C$23,2,FALSE)</f>
        <v>Năm</v>
      </c>
      <c r="L19" s="48">
        <f>VLOOKUP(C19,'[2]HK He_2016_2017'!$C$3:$F$684,4,FALSE)</f>
        <v>7.5</v>
      </c>
      <c r="M19" s="49">
        <f t="shared" si="0"/>
        <v>6.6</v>
      </c>
      <c r="N19" s="19" t="str">
        <f t="shared" si="1"/>
        <v>đạt</v>
      </c>
    </row>
    <row r="20" spans="1:14" ht="16.5" customHeight="1">
      <c r="A20" s="3">
        <v>15</v>
      </c>
      <c r="B20" s="13">
        <v>53</v>
      </c>
      <c r="C20" s="5">
        <v>11133033</v>
      </c>
      <c r="D20" s="20" t="s">
        <v>89</v>
      </c>
      <c r="E20" s="21" t="s">
        <v>74</v>
      </c>
      <c r="F20" s="26">
        <v>4</v>
      </c>
      <c r="G20" s="27" t="str">
        <f>VLOOKUP(F20,'[1]thamchieudiem'!$B$3:$C$23,2,FALSE)</f>
        <v>Bốn</v>
      </c>
      <c r="H20" s="26">
        <v>7</v>
      </c>
      <c r="I20" s="27" t="str">
        <f>VLOOKUP(H20,'[1]thamchieudiem'!$B$3:$C$23,2,FALSE)</f>
        <v>Bẩy</v>
      </c>
      <c r="J20" s="26">
        <v>3</v>
      </c>
      <c r="K20" s="27" t="str">
        <f>VLOOKUP(J20,'[1]thamchieudiem'!$B$3:$C$23,2,FALSE)</f>
        <v>Ba</v>
      </c>
      <c r="L20" s="48">
        <f>VLOOKUP(C20,'[2]HK He_2016_2017'!$C$3:$F$684,4,FALSE)</f>
        <v>6</v>
      </c>
      <c r="M20" s="49">
        <f t="shared" si="0"/>
        <v>5</v>
      </c>
      <c r="N20" s="19" t="str">
        <f t="shared" si="1"/>
        <v>đạt</v>
      </c>
    </row>
    <row r="21" spans="1:14" ht="16.5" customHeight="1">
      <c r="A21" s="3">
        <v>16</v>
      </c>
      <c r="B21" s="13">
        <v>54</v>
      </c>
      <c r="C21" s="5">
        <v>11133442</v>
      </c>
      <c r="D21" s="20" t="s">
        <v>8</v>
      </c>
      <c r="E21" s="21" t="s">
        <v>9</v>
      </c>
      <c r="F21" s="26">
        <v>4.5</v>
      </c>
      <c r="G21" s="27" t="str">
        <f>VLOOKUP(F21,'[1]thamchieudiem'!$B$3:$C$23,2,FALSE)</f>
        <v>Bốn rưỡi</v>
      </c>
      <c r="H21" s="26">
        <v>7</v>
      </c>
      <c r="I21" s="27" t="str">
        <f>VLOOKUP(H21,'[1]thamchieudiem'!$B$3:$C$23,2,FALSE)</f>
        <v>Bẩy</v>
      </c>
      <c r="J21" s="26">
        <v>5</v>
      </c>
      <c r="K21" s="27" t="str">
        <f>VLOOKUP(J21,'[1]thamchieudiem'!$B$3:$C$23,2,FALSE)</f>
        <v>Năm</v>
      </c>
      <c r="L21" s="48">
        <f>VLOOKUP(C21,'[2]HK He_2016_2017'!$C$3:$F$684,4,FALSE)</f>
        <v>6.5</v>
      </c>
      <c r="M21" s="49">
        <f t="shared" si="0"/>
        <v>5.8</v>
      </c>
      <c r="N21" s="19" t="str">
        <f t="shared" si="1"/>
        <v>đạt</v>
      </c>
    </row>
    <row r="22" spans="1:14" ht="16.5" customHeight="1">
      <c r="A22" s="3">
        <v>17</v>
      </c>
      <c r="B22" s="13">
        <v>55</v>
      </c>
      <c r="C22" s="5">
        <v>11133577</v>
      </c>
      <c r="D22" s="20" t="s">
        <v>25</v>
      </c>
      <c r="E22" s="21" t="s">
        <v>40</v>
      </c>
      <c r="F22" s="26">
        <v>5.5</v>
      </c>
      <c r="G22" s="27" t="str">
        <f>VLOOKUP(F22,'[1]thamchieudiem'!$B$3:$C$23,2,FALSE)</f>
        <v>Năm rưỡi</v>
      </c>
      <c r="H22" s="26">
        <v>7</v>
      </c>
      <c r="I22" s="27" t="str">
        <f>VLOOKUP(H22,'[1]thamchieudiem'!$B$3:$C$23,2,FALSE)</f>
        <v>Bẩy</v>
      </c>
      <c r="J22" s="26">
        <v>5.5</v>
      </c>
      <c r="K22" s="27" t="str">
        <f>VLOOKUP(J22,'[1]thamchieudiem'!$B$3:$C$23,2,FALSE)</f>
        <v>Năm rưỡi</v>
      </c>
      <c r="L22" s="48">
        <f>VLOOKUP(C22,'[2]HK He_2016_2017'!$C$3:$F$684,4,FALSE)</f>
        <v>6.5</v>
      </c>
      <c r="M22" s="49">
        <f t="shared" si="0"/>
        <v>6.1</v>
      </c>
      <c r="N22" s="19" t="str">
        <f t="shared" si="1"/>
        <v>đạt</v>
      </c>
    </row>
    <row r="23" spans="1:14" ht="16.5" customHeight="1">
      <c r="A23" s="3">
        <v>18</v>
      </c>
      <c r="B23" s="13">
        <v>56</v>
      </c>
      <c r="C23" s="5">
        <v>11133197</v>
      </c>
      <c r="D23" s="20" t="s">
        <v>10</v>
      </c>
      <c r="E23" s="21" t="s">
        <v>46</v>
      </c>
      <c r="F23" s="26">
        <v>5.5</v>
      </c>
      <c r="G23" s="27" t="str">
        <f>VLOOKUP(F23,'[1]thamchieudiem'!$B$3:$C$23,2,FALSE)</f>
        <v>Năm rưỡi</v>
      </c>
      <c r="H23" s="26">
        <v>7.5</v>
      </c>
      <c r="I23" s="27" t="str">
        <f>VLOOKUP(H23,'[1]thamchieudiem'!$B$3:$C$23,2,FALSE)</f>
        <v>Bẩy rưỡi</v>
      </c>
      <c r="J23" s="26">
        <v>5</v>
      </c>
      <c r="K23" s="27" t="str">
        <f>VLOOKUP(J23,'[1]thamchieudiem'!$B$3:$C$23,2,FALSE)</f>
        <v>Năm</v>
      </c>
      <c r="L23" s="48">
        <f>VLOOKUP(C23,'[2]HK He_2016_2017'!$C$3:$F$684,4,FALSE)</f>
        <v>7.5</v>
      </c>
      <c r="M23" s="49">
        <f t="shared" si="0"/>
        <v>6.4</v>
      </c>
      <c r="N23" s="19" t="str">
        <f t="shared" si="1"/>
        <v>đạt</v>
      </c>
    </row>
    <row r="24" spans="1:14" ht="16.5" customHeight="1">
      <c r="A24" s="3">
        <v>19</v>
      </c>
      <c r="B24" s="13">
        <v>57</v>
      </c>
      <c r="C24" s="5">
        <v>11130410</v>
      </c>
      <c r="D24" s="20" t="s">
        <v>49</v>
      </c>
      <c r="E24" s="21" t="s">
        <v>13</v>
      </c>
      <c r="F24" s="26">
        <v>5</v>
      </c>
      <c r="G24" s="27" t="str">
        <f>VLOOKUP(F24,'[1]thamchieudiem'!$B$3:$C$23,2,FALSE)</f>
        <v>Năm</v>
      </c>
      <c r="H24" s="26">
        <v>7</v>
      </c>
      <c r="I24" s="27" t="str">
        <f>VLOOKUP(H24,'[1]thamchieudiem'!$B$3:$C$23,2,FALSE)</f>
        <v>Bẩy</v>
      </c>
      <c r="J24" s="26">
        <v>5.5</v>
      </c>
      <c r="K24" s="27" t="str">
        <f>VLOOKUP(J24,'[1]thamchieudiem'!$B$3:$C$23,2,FALSE)</f>
        <v>Năm rưỡi</v>
      </c>
      <c r="L24" s="48">
        <f>VLOOKUP(C24,'[2]HK He_2016_2017'!$C$3:$F$684,4,FALSE)</f>
        <v>8</v>
      </c>
      <c r="M24" s="49">
        <f t="shared" si="0"/>
        <v>6.4</v>
      </c>
      <c r="N24" s="19" t="str">
        <f t="shared" si="1"/>
        <v>đạt</v>
      </c>
    </row>
    <row r="25" spans="1:14" ht="16.5" customHeight="1">
      <c r="A25" s="3">
        <v>20</v>
      </c>
      <c r="B25" s="13">
        <v>58</v>
      </c>
      <c r="C25" s="5">
        <v>11131483</v>
      </c>
      <c r="D25" s="20" t="s">
        <v>10</v>
      </c>
      <c r="E25" s="21" t="s">
        <v>50</v>
      </c>
      <c r="F25" s="26">
        <v>7</v>
      </c>
      <c r="G25" s="27" t="str">
        <f>VLOOKUP(F25,'[1]thamchieudiem'!$B$3:$C$23,2,FALSE)</f>
        <v>Bẩy</v>
      </c>
      <c r="H25" s="26">
        <v>7.5</v>
      </c>
      <c r="I25" s="27" t="str">
        <f>VLOOKUP(H25,'[1]thamchieudiem'!$B$3:$C$23,2,FALSE)</f>
        <v>Bẩy rưỡi</v>
      </c>
      <c r="J25" s="26">
        <v>4</v>
      </c>
      <c r="K25" s="27" t="str">
        <f>VLOOKUP(J25,'[1]thamchieudiem'!$B$3:$C$23,2,FALSE)</f>
        <v>Bốn</v>
      </c>
      <c r="L25" s="48">
        <f>VLOOKUP(C25,'[2]HK He_2016_2017'!$C$3:$F$684,4,FALSE)</f>
        <v>7</v>
      </c>
      <c r="M25" s="49">
        <f t="shared" si="0"/>
        <v>6.4</v>
      </c>
      <c r="N25" s="19" t="str">
        <f t="shared" si="1"/>
        <v>đạt</v>
      </c>
    </row>
    <row r="26" spans="1:14" ht="16.5" customHeight="1">
      <c r="A26" s="3">
        <v>21</v>
      </c>
      <c r="B26" s="13">
        <v>59</v>
      </c>
      <c r="C26" s="5">
        <v>11131392</v>
      </c>
      <c r="D26" s="20" t="s">
        <v>51</v>
      </c>
      <c r="E26" s="21" t="s">
        <v>52</v>
      </c>
      <c r="F26" s="26">
        <v>6.5</v>
      </c>
      <c r="G26" s="27" t="str">
        <f>VLOOKUP(F26,'[1]thamchieudiem'!$B$3:$C$23,2,FALSE)</f>
        <v>Sáu rưỡi</v>
      </c>
      <c r="H26" s="26">
        <v>7.5</v>
      </c>
      <c r="I26" s="27" t="str">
        <f>VLOOKUP(H26,'[1]thamchieudiem'!$B$3:$C$23,2,FALSE)</f>
        <v>Bẩy rưỡi</v>
      </c>
      <c r="J26" s="26">
        <v>6</v>
      </c>
      <c r="K26" s="27" t="str">
        <f>VLOOKUP(J26,'[1]thamchieudiem'!$B$3:$C$23,2,FALSE)</f>
        <v>Sáu</v>
      </c>
      <c r="L26" s="48">
        <f>VLOOKUP(C26,'[2]HK He_2016_2017'!$C$3:$F$684,4,FALSE)</f>
        <v>7.5</v>
      </c>
      <c r="M26" s="49">
        <f t="shared" si="0"/>
        <v>6.9</v>
      </c>
      <c r="N26" s="19" t="str">
        <f t="shared" si="1"/>
        <v>đạt</v>
      </c>
    </row>
    <row r="27" spans="1:14" ht="16.5" customHeight="1">
      <c r="A27" s="3">
        <v>22</v>
      </c>
      <c r="B27" s="13">
        <v>60</v>
      </c>
      <c r="C27" s="5">
        <v>11130174</v>
      </c>
      <c r="D27" s="20" t="s">
        <v>53</v>
      </c>
      <c r="E27" s="21" t="s">
        <v>26</v>
      </c>
      <c r="F27" s="26">
        <v>4.5</v>
      </c>
      <c r="G27" s="27" t="str">
        <f>VLOOKUP(F27,'[1]thamchieudiem'!$B$3:$C$23,2,FALSE)</f>
        <v>Bốn rưỡi</v>
      </c>
      <c r="H27" s="26">
        <v>7.5</v>
      </c>
      <c r="I27" s="27" t="str">
        <f>VLOOKUP(H27,'[1]thamchieudiem'!$B$3:$C$23,2,FALSE)</f>
        <v>Bẩy rưỡi</v>
      </c>
      <c r="J27" s="26">
        <v>4.5</v>
      </c>
      <c r="K27" s="27" t="str">
        <f>VLOOKUP(J27,'[1]thamchieudiem'!$B$3:$C$23,2,FALSE)</f>
        <v>Bốn rưỡi</v>
      </c>
      <c r="L27" s="48">
        <f>VLOOKUP(C27,'[2]HK He_2016_2017'!$C$3:$F$684,4,FALSE)</f>
        <v>8</v>
      </c>
      <c r="M27" s="49">
        <f t="shared" si="0"/>
        <v>6.1</v>
      </c>
      <c r="N27" s="19" t="str">
        <f t="shared" si="1"/>
        <v>đạt</v>
      </c>
    </row>
    <row r="28" spans="1:14" ht="16.5" customHeight="1">
      <c r="A28" s="3">
        <v>23</v>
      </c>
      <c r="B28" s="13">
        <v>61</v>
      </c>
      <c r="C28" s="5">
        <v>11134630</v>
      </c>
      <c r="D28" s="20" t="s">
        <v>54</v>
      </c>
      <c r="E28" s="21" t="s">
        <v>15</v>
      </c>
      <c r="F28" s="26">
        <v>5.5</v>
      </c>
      <c r="G28" s="27" t="str">
        <f>VLOOKUP(F28,'[1]thamchieudiem'!$B$3:$C$23,2,FALSE)</f>
        <v>Năm rưỡi</v>
      </c>
      <c r="H28" s="26">
        <v>7.5</v>
      </c>
      <c r="I28" s="27" t="str">
        <f>VLOOKUP(H28,'[1]thamchieudiem'!$B$3:$C$23,2,FALSE)</f>
        <v>Bẩy rưỡi</v>
      </c>
      <c r="J28" s="26">
        <v>4.5</v>
      </c>
      <c r="K28" s="27" t="str">
        <f>VLOOKUP(J28,'[1]thamchieudiem'!$B$3:$C$23,2,FALSE)</f>
        <v>Bốn rưỡi</v>
      </c>
      <c r="L28" s="48">
        <f>VLOOKUP(C28,'[2]HK He_2016_2017'!$C$3:$F$684,4,FALSE)</f>
        <v>8</v>
      </c>
      <c r="M28" s="49">
        <f t="shared" si="0"/>
        <v>6.4</v>
      </c>
      <c r="N28" s="19" t="str">
        <f t="shared" si="1"/>
        <v>đạt</v>
      </c>
    </row>
    <row r="29" spans="1:14" ht="16.5" customHeight="1">
      <c r="A29" s="3">
        <v>24</v>
      </c>
      <c r="B29" s="13">
        <v>62</v>
      </c>
      <c r="C29" s="5">
        <v>11132476</v>
      </c>
      <c r="D29" s="20" t="s">
        <v>10</v>
      </c>
      <c r="E29" s="21" t="s">
        <v>55</v>
      </c>
      <c r="F29" s="26">
        <v>5</v>
      </c>
      <c r="G29" s="27" t="str">
        <f>VLOOKUP(F29,'[1]thamchieudiem'!$B$3:$C$23,2,FALSE)</f>
        <v>Năm</v>
      </c>
      <c r="H29" s="26">
        <v>7</v>
      </c>
      <c r="I29" s="27" t="str">
        <f>VLOOKUP(H29,'[1]thamchieudiem'!$B$3:$C$23,2,FALSE)</f>
        <v>Bẩy</v>
      </c>
      <c r="J29" s="26">
        <v>6</v>
      </c>
      <c r="K29" s="27" t="str">
        <f>VLOOKUP(J29,'[1]thamchieudiem'!$B$3:$C$23,2,FALSE)</f>
        <v>Sáu</v>
      </c>
      <c r="L29" s="48">
        <f>VLOOKUP(C29,'[2]HK He_2016_2017'!$C$3:$F$684,4,FALSE)</f>
        <v>7</v>
      </c>
      <c r="M29" s="49">
        <f t="shared" si="0"/>
        <v>6.3</v>
      </c>
      <c r="N29" s="19" t="str">
        <f t="shared" si="1"/>
        <v>đạt</v>
      </c>
    </row>
    <row r="30" spans="1:14" ht="16.5" customHeight="1">
      <c r="A30" s="3">
        <v>25</v>
      </c>
      <c r="B30" s="13">
        <v>63</v>
      </c>
      <c r="C30" s="5">
        <v>11133216</v>
      </c>
      <c r="D30" s="20" t="s">
        <v>57</v>
      </c>
      <c r="E30" s="21" t="s">
        <v>46</v>
      </c>
      <c r="F30" s="26">
        <v>6</v>
      </c>
      <c r="G30" s="27" t="str">
        <f>VLOOKUP(F30,'[1]thamchieudiem'!$B$3:$C$23,2,FALSE)</f>
        <v>Sáu</v>
      </c>
      <c r="H30" s="26">
        <v>8</v>
      </c>
      <c r="I30" s="27" t="str">
        <f>VLOOKUP(H30,'[1]thamchieudiem'!$B$3:$C$23,2,FALSE)</f>
        <v>Tám</v>
      </c>
      <c r="J30" s="26">
        <v>6.5</v>
      </c>
      <c r="K30" s="27" t="str">
        <f>VLOOKUP(J30,'[1]thamchieudiem'!$B$3:$C$23,2,FALSE)</f>
        <v>Sáu rưỡi</v>
      </c>
      <c r="L30" s="48">
        <f>VLOOKUP(C30,'[2]HK He_2016_2017'!$C$3:$F$684,4,FALSE)</f>
        <v>8.5</v>
      </c>
      <c r="M30" s="49">
        <f>ROUND(F30*0.25+H30*0.25+J30*0.25+L30*0.25,1)</f>
        <v>7.3</v>
      </c>
      <c r="N30" s="19" t="str">
        <f t="shared" si="1"/>
        <v>đạt</v>
      </c>
    </row>
    <row r="31" ht="16.5" customHeight="1"/>
  </sheetData>
  <sheetProtection/>
  <mergeCells count="14">
    <mergeCell ref="E4:E5"/>
    <mergeCell ref="F4:G4"/>
    <mergeCell ref="H4:I4"/>
    <mergeCell ref="J4:K4"/>
    <mergeCell ref="L4:L5"/>
    <mergeCell ref="M4:M5"/>
    <mergeCell ref="N4:N5"/>
    <mergeCell ref="A1:K1"/>
    <mergeCell ref="A2:K2"/>
    <mergeCell ref="A3:C3"/>
    <mergeCell ref="A4:A5"/>
    <mergeCell ref="B4:B5"/>
    <mergeCell ref="C4:C5"/>
    <mergeCell ref="D4:D5"/>
  </mergeCells>
  <printOptions/>
  <pageMargins left="0.46" right="0.2" top="0.39" bottom="0.42" header="0.3" footer="0.3"/>
  <pageSetup horizontalDpi="600" verticalDpi="600" orientation="landscape" paperSize="9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2">
      <selection activeCell="M6" sqref="M6"/>
    </sheetView>
  </sheetViews>
  <sheetFormatPr defaultColWidth="10.28125" defaultRowHeight="12.75" customHeight="1"/>
  <cols>
    <col min="1" max="2" width="5.00390625" style="87" customWidth="1"/>
    <col min="3" max="3" width="9.140625" style="87" customWidth="1"/>
    <col min="4" max="4" width="17.140625" style="87" customWidth="1"/>
    <col min="5" max="5" width="7.8515625" style="87" customWidth="1"/>
    <col min="6" max="6" width="5.8515625" style="86" customWidth="1"/>
    <col min="7" max="7" width="11.28125" style="90" customWidth="1"/>
    <col min="8" max="8" width="5.8515625" style="86" customWidth="1"/>
    <col min="9" max="9" width="11.28125" style="90" customWidth="1"/>
    <col min="10" max="10" width="5.8515625" style="86" customWidth="1"/>
    <col min="11" max="11" width="14.00390625" style="87" customWidth="1"/>
    <col min="12" max="12" width="14.8515625" style="82" customWidth="1"/>
    <col min="13" max="13" width="12.7109375" style="84" customWidth="1"/>
    <col min="14" max="14" width="13.7109375" style="82" customWidth="1"/>
    <col min="15" max="16384" width="10.28125" style="88" customWidth="1"/>
  </cols>
  <sheetData>
    <row r="1" spans="1:14" s="87" customFormat="1" ht="43.5" customHeight="1">
      <c r="A1" s="135" t="s">
        <v>78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s="87" customFormat="1" ht="35.25" customHeight="1">
      <c r="A2" s="127" t="s">
        <v>99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4" s="87" customFormat="1" ht="15.75" customHeight="1">
      <c r="A3" s="163" t="s">
        <v>245</v>
      </c>
      <c r="B3" s="163"/>
      <c r="C3" s="163"/>
      <c r="D3" s="70"/>
      <c r="E3" s="70"/>
      <c r="F3" s="70"/>
      <c r="G3" s="70"/>
      <c r="H3" s="70"/>
      <c r="I3" s="70"/>
      <c r="J3" s="70"/>
      <c r="K3" s="70"/>
      <c r="L3" s="69"/>
      <c r="M3" s="71"/>
      <c r="N3" s="69"/>
    </row>
    <row r="4" spans="1:14" s="87" customFormat="1" ht="19.5" customHeight="1">
      <c r="A4" s="164" t="s">
        <v>1</v>
      </c>
      <c r="B4" s="164" t="s">
        <v>2</v>
      </c>
      <c r="C4" s="153" t="s">
        <v>3</v>
      </c>
      <c r="D4" s="165" t="s">
        <v>4</v>
      </c>
      <c r="E4" s="153" t="s">
        <v>5</v>
      </c>
      <c r="F4" s="130" t="s">
        <v>75</v>
      </c>
      <c r="G4" s="130"/>
      <c r="H4" s="130" t="s">
        <v>77</v>
      </c>
      <c r="I4" s="130"/>
      <c r="J4" s="130" t="s">
        <v>76</v>
      </c>
      <c r="K4" s="130"/>
      <c r="L4" s="128" t="s">
        <v>717</v>
      </c>
      <c r="M4" s="128" t="s">
        <v>712</v>
      </c>
      <c r="N4" s="128" t="s">
        <v>713</v>
      </c>
    </row>
    <row r="5" spans="1:14" s="87" customFormat="1" ht="33" customHeight="1">
      <c r="A5" s="164"/>
      <c r="B5" s="164"/>
      <c r="C5" s="153"/>
      <c r="D5" s="165"/>
      <c r="E5" s="153"/>
      <c r="F5" s="46" t="s">
        <v>28</v>
      </c>
      <c r="G5" s="46" t="s">
        <v>29</v>
      </c>
      <c r="H5" s="46" t="s">
        <v>28</v>
      </c>
      <c r="I5" s="46" t="s">
        <v>29</v>
      </c>
      <c r="J5" s="46" t="s">
        <v>28</v>
      </c>
      <c r="K5" s="46" t="s">
        <v>29</v>
      </c>
      <c r="L5" s="129"/>
      <c r="M5" s="129"/>
      <c r="N5" s="129"/>
    </row>
    <row r="6" spans="1:14" ht="18" customHeight="1">
      <c r="A6" s="72">
        <v>1</v>
      </c>
      <c r="B6" s="81">
        <v>64</v>
      </c>
      <c r="C6" s="74">
        <v>11132951</v>
      </c>
      <c r="D6" s="6" t="s">
        <v>10</v>
      </c>
      <c r="E6" s="75" t="s">
        <v>58</v>
      </c>
      <c r="F6" s="76">
        <v>5.5</v>
      </c>
      <c r="G6" s="77" t="str">
        <f>VLOOKUP(F6,'[1]thamchieudiem'!$B$3:$C$23,2,FALSE)</f>
        <v>Năm rưỡi</v>
      </c>
      <c r="H6" s="76">
        <v>7.5</v>
      </c>
      <c r="I6" s="77" t="str">
        <f>VLOOKUP(H6,'[1]thamchieudiem'!$B$3:$C$23,2,FALSE)</f>
        <v>Bẩy rưỡi</v>
      </c>
      <c r="J6" s="76">
        <v>5</v>
      </c>
      <c r="K6" s="77" t="str">
        <f>VLOOKUP(J6,'[1]thamchieudiem'!$B$3:$C$23,2,FALSE)</f>
        <v>Năm</v>
      </c>
      <c r="L6" s="79">
        <f>VLOOKUP(C6,'[2]HK He_2016_2017'!$C$3:$F$684,4,FALSE)</f>
        <v>6.5</v>
      </c>
      <c r="M6" s="80">
        <f>ROUND(F6*0.25+H6*0.25+J6*0.25+L6*0.25,1)</f>
        <v>6.1</v>
      </c>
      <c r="N6" s="81" t="str">
        <f>IF(OR(F6&lt;3,H6&lt;3,J6&lt;3,L6&lt;3,M6&lt;5),"không đạt","đạt")</f>
        <v>đạt</v>
      </c>
    </row>
    <row r="7" spans="1:14" ht="18" customHeight="1">
      <c r="A7" s="72">
        <v>2</v>
      </c>
      <c r="B7" s="81">
        <v>65</v>
      </c>
      <c r="C7" s="74">
        <v>11130404</v>
      </c>
      <c r="D7" s="6" t="s">
        <v>59</v>
      </c>
      <c r="E7" s="75" t="s">
        <v>13</v>
      </c>
      <c r="F7" s="76">
        <v>5.5</v>
      </c>
      <c r="G7" s="77" t="str">
        <f>VLOOKUP(F7,'[1]thamchieudiem'!$B$3:$C$23,2,FALSE)</f>
        <v>Năm rưỡi</v>
      </c>
      <c r="H7" s="76">
        <v>8</v>
      </c>
      <c r="I7" s="77" t="str">
        <f>VLOOKUP(H7,'[1]thamchieudiem'!$B$3:$C$23,2,FALSE)</f>
        <v>Tám</v>
      </c>
      <c r="J7" s="76">
        <v>4.5</v>
      </c>
      <c r="K7" s="77" t="str">
        <f>VLOOKUP(J7,'[1]thamchieudiem'!$B$3:$C$23,2,FALSE)</f>
        <v>Bốn rưỡi</v>
      </c>
      <c r="L7" s="79">
        <f>VLOOKUP(C7,'[2]HK He_2016_2017'!$C$3:$F$684,4,FALSE)</f>
        <v>6</v>
      </c>
      <c r="M7" s="80">
        <f aca="true" t="shared" si="0" ref="M7:M28">ROUND(F7*0.25+H7*0.25+J7*0.25+L7*0.25,1)</f>
        <v>6</v>
      </c>
      <c r="N7" s="81" t="str">
        <f aca="true" t="shared" si="1" ref="N7:N28">IF(OR(F7&lt;3,H7&lt;3,J7&lt;3,L7&lt;3,M7&lt;5),"không đạt","đạt")</f>
        <v>đạt</v>
      </c>
    </row>
    <row r="8" spans="1:14" ht="18" customHeight="1">
      <c r="A8" s="72">
        <v>3</v>
      </c>
      <c r="B8" s="81">
        <v>66</v>
      </c>
      <c r="C8" s="15">
        <v>11132168</v>
      </c>
      <c r="D8" s="89" t="s">
        <v>23</v>
      </c>
      <c r="E8" s="89" t="s">
        <v>24</v>
      </c>
      <c r="F8" s="76">
        <v>6.5</v>
      </c>
      <c r="G8" s="77" t="str">
        <f>VLOOKUP(F8,'[1]thamchieudiem'!$B$3:$C$23,2,FALSE)</f>
        <v>Sáu rưỡi</v>
      </c>
      <c r="H8" s="76">
        <v>7.5</v>
      </c>
      <c r="I8" s="77" t="str">
        <f>VLOOKUP(H8,'[1]thamchieudiem'!$B$3:$C$23,2,FALSE)</f>
        <v>Bẩy rưỡi</v>
      </c>
      <c r="J8" s="76">
        <v>5</v>
      </c>
      <c r="K8" s="77" t="str">
        <f>VLOOKUP(J8,'[1]thamchieudiem'!$B$3:$C$23,2,FALSE)</f>
        <v>Năm</v>
      </c>
      <c r="L8" s="79">
        <f>VLOOKUP(C8,'[2]HK He_2016_2017'!$C$3:$F$684,4,FALSE)</f>
        <v>7.5</v>
      </c>
      <c r="M8" s="80">
        <f t="shared" si="0"/>
        <v>6.6</v>
      </c>
      <c r="N8" s="81" t="str">
        <f t="shared" si="1"/>
        <v>đạt</v>
      </c>
    </row>
    <row r="9" spans="1:14" ht="18" customHeight="1">
      <c r="A9" s="72">
        <v>4</v>
      </c>
      <c r="B9" s="81">
        <v>67</v>
      </c>
      <c r="C9" s="15">
        <v>11130214</v>
      </c>
      <c r="D9" s="89" t="s">
        <v>25</v>
      </c>
      <c r="E9" s="89" t="s">
        <v>26</v>
      </c>
      <c r="F9" s="76">
        <v>6</v>
      </c>
      <c r="G9" s="77" t="str">
        <f>VLOOKUP(F9,'[1]thamchieudiem'!$B$3:$C$23,2,FALSE)</f>
        <v>Sáu</v>
      </c>
      <c r="H9" s="76">
        <v>7.5</v>
      </c>
      <c r="I9" s="77" t="str">
        <f>VLOOKUP(H9,'[1]thamchieudiem'!$B$3:$C$23,2,FALSE)</f>
        <v>Bẩy rưỡi</v>
      </c>
      <c r="J9" s="76">
        <v>5.5</v>
      </c>
      <c r="K9" s="77" t="str">
        <f>VLOOKUP(J9,'[1]thamchieudiem'!$B$3:$C$23,2,FALSE)</f>
        <v>Năm rưỡi</v>
      </c>
      <c r="L9" s="79">
        <f>VLOOKUP(C9,'[2]HK He_2016_2017'!$C$3:$F$684,4,FALSE)</f>
        <v>7.5</v>
      </c>
      <c r="M9" s="80">
        <f t="shared" si="0"/>
        <v>6.6</v>
      </c>
      <c r="N9" s="81" t="str">
        <f t="shared" si="1"/>
        <v>đạt</v>
      </c>
    </row>
    <row r="10" spans="1:14" ht="18" customHeight="1">
      <c r="A10" s="72">
        <v>5</v>
      </c>
      <c r="B10" s="81">
        <v>68</v>
      </c>
      <c r="C10" s="15">
        <v>11130221</v>
      </c>
      <c r="D10" s="89" t="s">
        <v>90</v>
      </c>
      <c r="E10" s="89" t="s">
        <v>26</v>
      </c>
      <c r="F10" s="76">
        <v>6.5</v>
      </c>
      <c r="G10" s="77" t="str">
        <f>VLOOKUP(F10,'[1]thamchieudiem'!$B$3:$C$23,2,FALSE)</f>
        <v>Sáu rưỡi</v>
      </c>
      <c r="H10" s="76">
        <v>7.5</v>
      </c>
      <c r="I10" s="77" t="str">
        <f>VLOOKUP(H10,'[1]thamchieudiem'!$B$3:$C$23,2,FALSE)</f>
        <v>Bẩy rưỡi</v>
      </c>
      <c r="J10" s="76">
        <v>6</v>
      </c>
      <c r="K10" s="77" t="str">
        <f>VLOOKUP(J10,'[1]thamchieudiem'!$B$3:$C$23,2,FALSE)</f>
        <v>Sáu</v>
      </c>
      <c r="L10" s="79">
        <f>VLOOKUP(C10,'[2]HK He_2016_2017'!$C$3:$F$684,4,FALSE)</f>
        <v>7.5</v>
      </c>
      <c r="M10" s="80">
        <f t="shared" si="0"/>
        <v>6.9</v>
      </c>
      <c r="N10" s="81" t="str">
        <f t="shared" si="1"/>
        <v>đạt</v>
      </c>
    </row>
    <row r="11" spans="1:14" ht="18" customHeight="1">
      <c r="A11" s="72">
        <v>6</v>
      </c>
      <c r="B11" s="81">
        <v>69</v>
      </c>
      <c r="C11" s="15">
        <v>11131256</v>
      </c>
      <c r="D11" s="89" t="s">
        <v>91</v>
      </c>
      <c r="E11" s="89" t="s">
        <v>67</v>
      </c>
      <c r="F11" s="76">
        <v>5.5</v>
      </c>
      <c r="G11" s="77" t="str">
        <f>VLOOKUP(F11,'[1]thamchieudiem'!$B$3:$C$23,2,FALSE)</f>
        <v>Năm rưỡi</v>
      </c>
      <c r="H11" s="76">
        <v>7</v>
      </c>
      <c r="I11" s="77" t="str">
        <f>VLOOKUP(H11,'[1]thamchieudiem'!$B$3:$C$23,2,FALSE)</f>
        <v>Bẩy</v>
      </c>
      <c r="J11" s="76">
        <v>5</v>
      </c>
      <c r="K11" s="77" t="str">
        <f>VLOOKUP(J11,'[1]thamchieudiem'!$B$3:$C$23,2,FALSE)</f>
        <v>Năm</v>
      </c>
      <c r="L11" s="79">
        <f>VLOOKUP(C11,'[2]HK He_2016_2017'!$C$3:$F$684,4,FALSE)</f>
        <v>5.5</v>
      </c>
      <c r="M11" s="80">
        <f t="shared" si="0"/>
        <v>5.8</v>
      </c>
      <c r="N11" s="81" t="str">
        <f t="shared" si="1"/>
        <v>đạt</v>
      </c>
    </row>
    <row r="12" spans="1:14" ht="18" customHeight="1">
      <c r="A12" s="72">
        <v>7</v>
      </c>
      <c r="B12" s="81">
        <v>70</v>
      </c>
      <c r="C12" s="15">
        <v>11130392</v>
      </c>
      <c r="D12" s="89" t="s">
        <v>12</v>
      </c>
      <c r="E12" s="89" t="s">
        <v>13</v>
      </c>
      <c r="F12" s="76">
        <v>6.5</v>
      </c>
      <c r="G12" s="77" t="str">
        <f>VLOOKUP(F12,'[1]thamchieudiem'!$B$3:$C$23,2,FALSE)</f>
        <v>Sáu rưỡi</v>
      </c>
      <c r="H12" s="76">
        <v>7.5</v>
      </c>
      <c r="I12" s="77" t="str">
        <f>VLOOKUP(H12,'[1]thamchieudiem'!$B$3:$C$23,2,FALSE)</f>
        <v>Bẩy rưỡi</v>
      </c>
      <c r="J12" s="76">
        <v>7</v>
      </c>
      <c r="K12" s="77" t="str">
        <f>VLOOKUP(J12,'[1]thamchieudiem'!$B$3:$C$23,2,FALSE)</f>
        <v>Bẩy</v>
      </c>
      <c r="L12" s="79">
        <f>VLOOKUP(C12,'[2]HK He_2016_2017'!$C$3:$F$684,4,FALSE)</f>
        <v>6</v>
      </c>
      <c r="M12" s="80">
        <f t="shared" si="0"/>
        <v>6.8</v>
      </c>
      <c r="N12" s="81" t="str">
        <f t="shared" si="1"/>
        <v>đạt</v>
      </c>
    </row>
    <row r="13" spans="1:14" ht="18" customHeight="1">
      <c r="A13" s="72">
        <v>8</v>
      </c>
      <c r="B13" s="81">
        <v>71</v>
      </c>
      <c r="C13" s="15">
        <v>11134294</v>
      </c>
      <c r="D13" s="89" t="s">
        <v>92</v>
      </c>
      <c r="E13" s="89" t="s">
        <v>93</v>
      </c>
      <c r="F13" s="76">
        <v>5</v>
      </c>
      <c r="G13" s="77" t="str">
        <f>VLOOKUP(F13,'[1]thamchieudiem'!$B$3:$C$23,2,FALSE)</f>
        <v>Năm</v>
      </c>
      <c r="H13" s="76">
        <v>7.5</v>
      </c>
      <c r="I13" s="77" t="str">
        <f>VLOOKUP(H13,'[1]thamchieudiem'!$B$3:$C$23,2,FALSE)</f>
        <v>Bẩy rưỡi</v>
      </c>
      <c r="J13" s="76">
        <v>4.5</v>
      </c>
      <c r="K13" s="77" t="str">
        <f>VLOOKUP(J13,'[1]thamchieudiem'!$B$3:$C$23,2,FALSE)</f>
        <v>Bốn rưỡi</v>
      </c>
      <c r="L13" s="79">
        <f>VLOOKUP(C13,'[2]HK He_2016_2017'!$C$3:$F$684,4,FALSE)</f>
        <v>5.5</v>
      </c>
      <c r="M13" s="80">
        <f t="shared" si="0"/>
        <v>5.6</v>
      </c>
      <c r="N13" s="81" t="str">
        <f t="shared" si="1"/>
        <v>đạt</v>
      </c>
    </row>
    <row r="14" spans="1:14" ht="18" customHeight="1">
      <c r="A14" s="72">
        <v>9</v>
      </c>
      <c r="B14" s="81">
        <v>72</v>
      </c>
      <c r="C14" s="15">
        <v>11133729</v>
      </c>
      <c r="D14" s="89" t="s">
        <v>10</v>
      </c>
      <c r="E14" s="89" t="s">
        <v>94</v>
      </c>
      <c r="F14" s="76">
        <v>4.5</v>
      </c>
      <c r="G14" s="77" t="str">
        <f>VLOOKUP(F14,'[1]thamchieudiem'!$B$3:$C$23,2,FALSE)</f>
        <v>Bốn rưỡi</v>
      </c>
      <c r="H14" s="76">
        <v>7</v>
      </c>
      <c r="I14" s="77" t="str">
        <f>VLOOKUP(H14,'[1]thamchieudiem'!$B$3:$C$23,2,FALSE)</f>
        <v>Bẩy</v>
      </c>
      <c r="J14" s="76">
        <v>5</v>
      </c>
      <c r="K14" s="77" t="str">
        <f>VLOOKUP(J14,'[1]thamchieudiem'!$B$3:$C$23,2,FALSE)</f>
        <v>Năm</v>
      </c>
      <c r="L14" s="79">
        <f>VLOOKUP(C14,'[2]HK He_2016_2017'!$C$3:$F$684,4,FALSE)</f>
        <v>4.5</v>
      </c>
      <c r="M14" s="80">
        <f t="shared" si="0"/>
        <v>5.3</v>
      </c>
      <c r="N14" s="81" t="str">
        <f t="shared" si="1"/>
        <v>đạt</v>
      </c>
    </row>
    <row r="15" spans="1:14" ht="18" customHeight="1">
      <c r="A15" s="72">
        <v>10</v>
      </c>
      <c r="B15" s="81">
        <v>73</v>
      </c>
      <c r="C15" s="15">
        <v>11131876</v>
      </c>
      <c r="D15" s="89" t="s">
        <v>95</v>
      </c>
      <c r="E15" s="89" t="s">
        <v>96</v>
      </c>
      <c r="F15" s="76">
        <v>5</v>
      </c>
      <c r="G15" s="77" t="str">
        <f>VLOOKUP(F15,'[1]thamchieudiem'!$B$3:$C$23,2,FALSE)</f>
        <v>Năm</v>
      </c>
      <c r="H15" s="76">
        <v>8</v>
      </c>
      <c r="I15" s="77" t="str">
        <f>VLOOKUP(H15,'[1]thamchieudiem'!$B$3:$C$23,2,FALSE)</f>
        <v>Tám</v>
      </c>
      <c r="J15" s="76">
        <v>5</v>
      </c>
      <c r="K15" s="77" t="str">
        <f>VLOOKUP(J15,'[1]thamchieudiem'!$B$3:$C$23,2,FALSE)</f>
        <v>Năm</v>
      </c>
      <c r="L15" s="79">
        <f>VLOOKUP(C15,'[2]HK He_2016_2017'!$C$3:$F$684,4,FALSE)</f>
        <v>4</v>
      </c>
      <c r="M15" s="80">
        <f t="shared" si="0"/>
        <v>5.5</v>
      </c>
      <c r="N15" s="81" t="str">
        <f t="shared" si="1"/>
        <v>đạt</v>
      </c>
    </row>
    <row r="16" spans="1:14" ht="18" customHeight="1">
      <c r="A16" s="72">
        <v>11</v>
      </c>
      <c r="B16" s="81">
        <v>74</v>
      </c>
      <c r="C16" s="15">
        <v>11131318</v>
      </c>
      <c r="D16" s="89" t="s">
        <v>10</v>
      </c>
      <c r="E16" s="89" t="s">
        <v>97</v>
      </c>
      <c r="F16" s="76">
        <v>5</v>
      </c>
      <c r="G16" s="77" t="str">
        <f>VLOOKUP(F16,'[1]thamchieudiem'!$B$3:$C$23,2,FALSE)</f>
        <v>Năm</v>
      </c>
      <c r="H16" s="76">
        <v>6.5</v>
      </c>
      <c r="I16" s="77" t="str">
        <f>VLOOKUP(H16,'[1]thamchieudiem'!$B$3:$C$23,2,FALSE)</f>
        <v>Sáu rưỡi</v>
      </c>
      <c r="J16" s="76">
        <v>5</v>
      </c>
      <c r="K16" s="77" t="str">
        <f>VLOOKUP(J16,'[1]thamchieudiem'!$B$3:$C$23,2,FALSE)</f>
        <v>Năm</v>
      </c>
      <c r="L16" s="79">
        <f>VLOOKUP(C16,'[2]HK He_2016_2017'!$C$3:$F$684,4,FALSE)</f>
        <v>4</v>
      </c>
      <c r="M16" s="80">
        <f t="shared" si="0"/>
        <v>5.1</v>
      </c>
      <c r="N16" s="81" t="str">
        <f t="shared" si="1"/>
        <v>đạt</v>
      </c>
    </row>
    <row r="17" spans="1:14" ht="18" customHeight="1">
      <c r="A17" s="72">
        <v>12</v>
      </c>
      <c r="B17" s="81">
        <v>75</v>
      </c>
      <c r="C17" s="15">
        <v>11134525</v>
      </c>
      <c r="D17" s="89" t="s">
        <v>10</v>
      </c>
      <c r="E17" s="89" t="s">
        <v>44</v>
      </c>
      <c r="F17" s="76">
        <v>6</v>
      </c>
      <c r="G17" s="77" t="str">
        <f>VLOOKUP(F17,'[1]thamchieudiem'!$B$3:$C$23,2,FALSE)</f>
        <v>Sáu</v>
      </c>
      <c r="H17" s="76">
        <v>8</v>
      </c>
      <c r="I17" s="77" t="str">
        <f>VLOOKUP(H17,'[1]thamchieudiem'!$B$3:$C$23,2,FALSE)</f>
        <v>Tám</v>
      </c>
      <c r="J17" s="76">
        <v>5.5</v>
      </c>
      <c r="K17" s="77" t="str">
        <f>VLOOKUP(J17,'[1]thamchieudiem'!$B$3:$C$23,2,FALSE)</f>
        <v>Năm rưỡi</v>
      </c>
      <c r="L17" s="79">
        <f>VLOOKUP(C17,'[2]HK He_2016_2017'!$C$3:$F$684,4,FALSE)</f>
        <v>5</v>
      </c>
      <c r="M17" s="80">
        <f t="shared" si="0"/>
        <v>6.1</v>
      </c>
      <c r="N17" s="81" t="str">
        <f t="shared" si="1"/>
        <v>đạt</v>
      </c>
    </row>
    <row r="18" spans="1:14" ht="18" customHeight="1">
      <c r="A18" s="72">
        <v>13</v>
      </c>
      <c r="B18" s="81">
        <v>76</v>
      </c>
      <c r="C18" s="15">
        <v>11134439</v>
      </c>
      <c r="D18" s="89" t="s">
        <v>59</v>
      </c>
      <c r="E18" s="89" t="s">
        <v>98</v>
      </c>
      <c r="F18" s="76">
        <v>4</v>
      </c>
      <c r="G18" s="77" t="str">
        <f>VLOOKUP(F18,'[1]thamchieudiem'!$B$3:$C$23,2,FALSE)</f>
        <v>Bốn</v>
      </c>
      <c r="H18" s="76">
        <v>7</v>
      </c>
      <c r="I18" s="77" t="str">
        <f>VLOOKUP(H18,'[1]thamchieudiem'!$B$3:$C$23,2,FALSE)</f>
        <v>Bẩy</v>
      </c>
      <c r="J18" s="76">
        <v>6</v>
      </c>
      <c r="K18" s="77" t="str">
        <f>VLOOKUP(J18,'[1]thamchieudiem'!$B$3:$C$23,2,FALSE)</f>
        <v>Sáu</v>
      </c>
      <c r="L18" s="79">
        <f>VLOOKUP(C18,'[2]HK He_2016_2017'!$C$3:$F$684,4,FALSE)</f>
        <v>4</v>
      </c>
      <c r="M18" s="80">
        <f t="shared" si="0"/>
        <v>5.3</v>
      </c>
      <c r="N18" s="81" t="str">
        <f t="shared" si="1"/>
        <v>đạt</v>
      </c>
    </row>
    <row r="19" spans="1:14" ht="16.5" customHeight="1">
      <c r="A19" s="72">
        <v>14</v>
      </c>
      <c r="B19" s="81">
        <v>77</v>
      </c>
      <c r="C19" s="15">
        <v>11132232</v>
      </c>
      <c r="D19" s="89" t="s">
        <v>60</v>
      </c>
      <c r="E19" s="89" t="s">
        <v>24</v>
      </c>
      <c r="F19" s="76">
        <v>5</v>
      </c>
      <c r="G19" s="77" t="str">
        <f>VLOOKUP(F19,'[1]thamchieudiem'!$B$3:$C$23,2,FALSE)</f>
        <v>Năm</v>
      </c>
      <c r="H19" s="76">
        <v>7</v>
      </c>
      <c r="I19" s="77" t="str">
        <f>VLOOKUP(H19,'[1]thamchieudiem'!$B$3:$C$23,2,FALSE)</f>
        <v>Bẩy</v>
      </c>
      <c r="J19" s="76">
        <v>4</v>
      </c>
      <c r="K19" s="77" t="str">
        <f>VLOOKUP(J19,'[1]thamchieudiem'!$B$3:$C$23,2,FALSE)</f>
        <v>Bốn</v>
      </c>
      <c r="L19" s="79">
        <f>VLOOKUP(C19,'[2]HK He_2016_2017'!$C$3:$F$684,4,FALSE)</f>
        <v>6.5</v>
      </c>
      <c r="M19" s="80">
        <f t="shared" si="0"/>
        <v>5.6</v>
      </c>
      <c r="N19" s="81" t="str">
        <f t="shared" si="1"/>
        <v>đạt</v>
      </c>
    </row>
    <row r="20" spans="1:14" ht="16.5" customHeight="1">
      <c r="A20" s="72">
        <v>15</v>
      </c>
      <c r="B20" s="81">
        <v>78</v>
      </c>
      <c r="C20" s="15">
        <v>11133056</v>
      </c>
      <c r="D20" s="89" t="s">
        <v>61</v>
      </c>
      <c r="E20" s="89" t="s">
        <v>62</v>
      </c>
      <c r="F20" s="76">
        <v>5.5</v>
      </c>
      <c r="G20" s="77" t="str">
        <f>VLOOKUP(F20,'[1]thamchieudiem'!$B$3:$C$23,2,FALSE)</f>
        <v>Năm rưỡi</v>
      </c>
      <c r="H20" s="76">
        <v>7</v>
      </c>
      <c r="I20" s="77" t="str">
        <f>VLOOKUP(H20,'[1]thamchieudiem'!$B$3:$C$23,2,FALSE)</f>
        <v>Bẩy</v>
      </c>
      <c r="J20" s="76">
        <v>4.5</v>
      </c>
      <c r="K20" s="77" t="str">
        <f>VLOOKUP(J20,'[1]thamchieudiem'!$B$3:$C$23,2,FALSE)</f>
        <v>Bốn rưỡi</v>
      </c>
      <c r="L20" s="79">
        <f>VLOOKUP(C20,'[2]HK He_2016_2017'!$C$3:$F$684,4,FALSE)</f>
        <v>7.5</v>
      </c>
      <c r="M20" s="80">
        <f t="shared" si="0"/>
        <v>6.1</v>
      </c>
      <c r="N20" s="81" t="str">
        <f t="shared" si="1"/>
        <v>đạt</v>
      </c>
    </row>
    <row r="21" spans="1:14" ht="16.5" customHeight="1">
      <c r="A21" s="72">
        <v>16</v>
      </c>
      <c r="B21" s="81">
        <v>79</v>
      </c>
      <c r="C21" s="15">
        <v>11134644</v>
      </c>
      <c r="D21" s="89" t="s">
        <v>14</v>
      </c>
      <c r="E21" s="89" t="s">
        <v>15</v>
      </c>
      <c r="F21" s="76">
        <v>5</v>
      </c>
      <c r="G21" s="77" t="str">
        <f>VLOOKUP(F21,'[1]thamchieudiem'!$B$3:$C$23,2,FALSE)</f>
        <v>Năm</v>
      </c>
      <c r="H21" s="76">
        <v>7</v>
      </c>
      <c r="I21" s="77" t="str">
        <f>VLOOKUP(H21,'[1]thamchieudiem'!$B$3:$C$23,2,FALSE)</f>
        <v>Bẩy</v>
      </c>
      <c r="J21" s="76">
        <v>4.5</v>
      </c>
      <c r="K21" s="77" t="str">
        <f>VLOOKUP(J21,'[1]thamchieudiem'!$B$3:$C$23,2,FALSE)</f>
        <v>Bốn rưỡi</v>
      </c>
      <c r="L21" s="79">
        <f>VLOOKUP(C21,'[2]HK He_2016_2017'!$C$3:$F$684,4,FALSE)</f>
        <v>7.5</v>
      </c>
      <c r="M21" s="80">
        <f t="shared" si="0"/>
        <v>6</v>
      </c>
      <c r="N21" s="81" t="str">
        <f t="shared" si="1"/>
        <v>đạt</v>
      </c>
    </row>
    <row r="22" spans="1:14" ht="16.5" customHeight="1">
      <c r="A22" s="72">
        <v>17</v>
      </c>
      <c r="B22" s="81">
        <v>80</v>
      </c>
      <c r="C22" s="15">
        <v>11120244</v>
      </c>
      <c r="D22" s="89" t="s">
        <v>63</v>
      </c>
      <c r="E22" s="89" t="s">
        <v>26</v>
      </c>
      <c r="F22" s="76">
        <v>4</v>
      </c>
      <c r="G22" s="77" t="str">
        <f>VLOOKUP(F22,'[1]thamchieudiem'!$B$3:$C$23,2,FALSE)</f>
        <v>Bốn</v>
      </c>
      <c r="H22" s="76">
        <v>7</v>
      </c>
      <c r="I22" s="77" t="str">
        <f>VLOOKUP(H22,'[1]thamchieudiem'!$B$3:$C$23,2,FALSE)</f>
        <v>Bẩy</v>
      </c>
      <c r="J22" s="76">
        <v>4.5</v>
      </c>
      <c r="K22" s="77" t="str">
        <f>VLOOKUP(J22,'[1]thamchieudiem'!$B$3:$C$23,2,FALSE)</f>
        <v>Bốn rưỡi</v>
      </c>
      <c r="L22" s="79">
        <v>0</v>
      </c>
      <c r="M22" s="80">
        <f t="shared" si="0"/>
        <v>3.9</v>
      </c>
      <c r="N22" s="81" t="str">
        <f t="shared" si="1"/>
        <v>không đạt</v>
      </c>
    </row>
    <row r="23" spans="1:14" ht="16.5" customHeight="1">
      <c r="A23" s="72">
        <v>18</v>
      </c>
      <c r="B23" s="81">
        <v>82</v>
      </c>
      <c r="C23" s="15">
        <v>11131059</v>
      </c>
      <c r="D23" s="89" t="s">
        <v>64</v>
      </c>
      <c r="E23" s="89" t="s">
        <v>11</v>
      </c>
      <c r="F23" s="76">
        <v>5</v>
      </c>
      <c r="G23" s="77" t="str">
        <f>VLOOKUP(F23,'[1]thamchieudiem'!$B$3:$C$23,2,FALSE)</f>
        <v>Năm</v>
      </c>
      <c r="H23" s="76">
        <v>6.5</v>
      </c>
      <c r="I23" s="77" t="str">
        <f>VLOOKUP(H23,'[1]thamchieudiem'!$B$3:$C$23,2,FALSE)</f>
        <v>Sáu rưỡi</v>
      </c>
      <c r="J23" s="76">
        <v>5.5</v>
      </c>
      <c r="K23" s="77" t="str">
        <f>VLOOKUP(J23,'[1]thamchieudiem'!$B$3:$C$23,2,FALSE)</f>
        <v>Năm rưỡi</v>
      </c>
      <c r="L23" s="79">
        <f>VLOOKUP(C23,'[2]HK He_2016_2017'!$C$3:$F$684,4,FALSE)</f>
        <v>6</v>
      </c>
      <c r="M23" s="80">
        <f t="shared" si="0"/>
        <v>5.8</v>
      </c>
      <c r="N23" s="81" t="str">
        <f t="shared" si="1"/>
        <v>đạt</v>
      </c>
    </row>
    <row r="24" spans="1:14" ht="16.5" customHeight="1">
      <c r="A24" s="72">
        <v>19</v>
      </c>
      <c r="B24" s="81">
        <v>83</v>
      </c>
      <c r="C24" s="15">
        <v>11130682</v>
      </c>
      <c r="D24" s="89" t="s">
        <v>18</v>
      </c>
      <c r="E24" s="89" t="s">
        <v>19</v>
      </c>
      <c r="F24" s="76">
        <v>6</v>
      </c>
      <c r="G24" s="77" t="str">
        <f>VLOOKUP(F24,'[1]thamchieudiem'!$B$3:$C$23,2,FALSE)</f>
        <v>Sáu</v>
      </c>
      <c r="H24" s="76">
        <v>7.5</v>
      </c>
      <c r="I24" s="77" t="str">
        <f>VLOOKUP(H24,'[1]thamchieudiem'!$B$3:$C$23,2,FALSE)</f>
        <v>Bẩy rưỡi</v>
      </c>
      <c r="J24" s="76">
        <v>4.5</v>
      </c>
      <c r="K24" s="77" t="str">
        <f>VLOOKUP(J24,'[1]thamchieudiem'!$B$3:$C$23,2,FALSE)</f>
        <v>Bốn rưỡi</v>
      </c>
      <c r="L24" s="79">
        <f>VLOOKUP(C24,'[2]HK He_2016_2017'!$C$3:$F$684,4,FALSE)</f>
        <v>7.5</v>
      </c>
      <c r="M24" s="80">
        <f t="shared" si="0"/>
        <v>6.4</v>
      </c>
      <c r="N24" s="81" t="str">
        <f t="shared" si="1"/>
        <v>đạt</v>
      </c>
    </row>
    <row r="25" spans="1:14" ht="18" customHeight="1">
      <c r="A25" s="72">
        <v>20</v>
      </c>
      <c r="B25" s="81">
        <v>84</v>
      </c>
      <c r="C25" s="15">
        <v>11132213</v>
      </c>
      <c r="D25" s="89" t="s">
        <v>65</v>
      </c>
      <c r="E25" s="89" t="s">
        <v>24</v>
      </c>
      <c r="F25" s="76">
        <v>5.5</v>
      </c>
      <c r="G25" s="77" t="str">
        <f>VLOOKUP(F25,'[1]thamchieudiem'!$B$3:$C$23,2,FALSE)</f>
        <v>Năm rưỡi</v>
      </c>
      <c r="H25" s="76">
        <v>8.5</v>
      </c>
      <c r="I25" s="77" t="str">
        <f>VLOOKUP(H25,'[1]thamchieudiem'!$B$3:$C$23,2,FALSE)</f>
        <v>Tám rưỡi</v>
      </c>
      <c r="J25" s="76">
        <v>6</v>
      </c>
      <c r="K25" s="77" t="str">
        <f>VLOOKUP(J25,'[1]thamchieudiem'!$B$3:$C$23,2,FALSE)</f>
        <v>Sáu</v>
      </c>
      <c r="L25" s="79">
        <f>VLOOKUP(C25,'[2]HK He_2016_2017'!$C$3:$F$684,4,FALSE)</f>
        <v>8.5</v>
      </c>
      <c r="M25" s="80">
        <f t="shared" si="0"/>
        <v>7.1</v>
      </c>
      <c r="N25" s="81" t="str">
        <f t="shared" si="1"/>
        <v>đạt</v>
      </c>
    </row>
    <row r="26" spans="1:14" ht="18" customHeight="1">
      <c r="A26" s="72">
        <v>21</v>
      </c>
      <c r="B26" s="81">
        <v>85</v>
      </c>
      <c r="C26" s="15">
        <v>11131266</v>
      </c>
      <c r="D26" s="89" t="s">
        <v>66</v>
      </c>
      <c r="E26" s="89" t="s">
        <v>67</v>
      </c>
      <c r="F26" s="76">
        <v>6</v>
      </c>
      <c r="G26" s="77" t="str">
        <f>VLOOKUP(F26,'[1]thamchieudiem'!$B$3:$C$23,2,FALSE)</f>
        <v>Sáu</v>
      </c>
      <c r="H26" s="76">
        <v>7.5</v>
      </c>
      <c r="I26" s="77" t="str">
        <f>VLOOKUP(H26,'[1]thamchieudiem'!$B$3:$C$23,2,FALSE)</f>
        <v>Bẩy rưỡi</v>
      </c>
      <c r="J26" s="76">
        <v>4.5</v>
      </c>
      <c r="K26" s="77" t="str">
        <f>VLOOKUP(J26,'[1]thamchieudiem'!$B$3:$C$23,2,FALSE)</f>
        <v>Bốn rưỡi</v>
      </c>
      <c r="L26" s="79">
        <f>VLOOKUP(C26,'[2]HK He_2016_2017'!$C$3:$F$684,4,FALSE)</f>
        <v>7.5</v>
      </c>
      <c r="M26" s="80">
        <f t="shared" si="0"/>
        <v>6.4</v>
      </c>
      <c r="N26" s="81" t="str">
        <f t="shared" si="1"/>
        <v>đạt</v>
      </c>
    </row>
    <row r="27" spans="1:14" ht="18" customHeight="1">
      <c r="A27" s="72">
        <v>22</v>
      </c>
      <c r="B27" s="81">
        <v>86</v>
      </c>
      <c r="C27" s="74">
        <v>11131129</v>
      </c>
      <c r="D27" s="6" t="s">
        <v>10</v>
      </c>
      <c r="E27" s="75" t="s">
        <v>22</v>
      </c>
      <c r="F27" s="76">
        <v>6</v>
      </c>
      <c r="G27" s="77" t="str">
        <f>VLOOKUP(F27,'[1]thamchieudiem'!$B$3:$C$23,2,FALSE)</f>
        <v>Sáu</v>
      </c>
      <c r="H27" s="76">
        <v>7.5</v>
      </c>
      <c r="I27" s="77" t="str">
        <f>VLOOKUP(H27,'[1]thamchieudiem'!$B$3:$C$23,2,FALSE)</f>
        <v>Bẩy rưỡi</v>
      </c>
      <c r="J27" s="76">
        <v>6</v>
      </c>
      <c r="K27" s="77" t="str">
        <f>VLOOKUP(J27,'[1]thamchieudiem'!$B$3:$C$23,2,FALSE)</f>
        <v>Sáu</v>
      </c>
      <c r="L27" s="79">
        <f>VLOOKUP(C27,'[2]HK He_2016_2017'!$C$3:$F$684,4,FALSE)</f>
        <v>7.5</v>
      </c>
      <c r="M27" s="80">
        <f t="shared" si="0"/>
        <v>6.8</v>
      </c>
      <c r="N27" s="81" t="str">
        <f t="shared" si="1"/>
        <v>đạt</v>
      </c>
    </row>
    <row r="28" spans="1:14" ht="18" customHeight="1">
      <c r="A28" s="72">
        <v>23</v>
      </c>
      <c r="B28" s="81">
        <v>87</v>
      </c>
      <c r="C28" s="74">
        <v>11132845</v>
      </c>
      <c r="D28" s="6" t="s">
        <v>71</v>
      </c>
      <c r="E28" s="75" t="s">
        <v>72</v>
      </c>
      <c r="F28" s="76">
        <v>3.5</v>
      </c>
      <c r="G28" s="77" t="str">
        <f>VLOOKUP(F28,'[1]thamchieudiem'!$B$3:$C$23,2,FALSE)</f>
        <v>Ba rưỡi</v>
      </c>
      <c r="H28" s="76">
        <v>7</v>
      </c>
      <c r="I28" s="77" t="str">
        <f>VLOOKUP(H28,'[1]thamchieudiem'!$B$3:$C$23,2,FALSE)</f>
        <v>Bẩy</v>
      </c>
      <c r="J28" s="76">
        <v>5</v>
      </c>
      <c r="K28" s="77" t="str">
        <f>VLOOKUP(J28,'[1]thamchieudiem'!$B$3:$C$23,2,FALSE)</f>
        <v>Năm</v>
      </c>
      <c r="L28" s="79">
        <f>VLOOKUP(C28,'[2]HK He_2016_2017'!$C$3:$F$684,4,FALSE)</f>
        <v>6.5</v>
      </c>
      <c r="M28" s="80">
        <f t="shared" si="0"/>
        <v>5.5</v>
      </c>
      <c r="N28" s="81" t="str">
        <f t="shared" si="1"/>
        <v>đạt</v>
      </c>
    </row>
  </sheetData>
  <sheetProtection/>
  <mergeCells count="14">
    <mergeCell ref="A4:A5"/>
    <mergeCell ref="B4:B5"/>
    <mergeCell ref="C4:C5"/>
    <mergeCell ref="D4:D5"/>
    <mergeCell ref="L4:L5"/>
    <mergeCell ref="M4:M5"/>
    <mergeCell ref="N4:N5"/>
    <mergeCell ref="A1:N1"/>
    <mergeCell ref="A2:N2"/>
    <mergeCell ref="E4:E5"/>
    <mergeCell ref="F4:G4"/>
    <mergeCell ref="H4:I4"/>
    <mergeCell ref="J4:K4"/>
    <mergeCell ref="A3:C3"/>
  </mergeCells>
  <printOptions/>
  <pageMargins left="0.46" right="0.2" top="0.39" bottom="0.42" header="0.3" footer="0.3"/>
  <pageSetup horizontalDpi="600" verticalDpi="600" orientation="landscape" paperSize="9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4">
      <selection activeCell="M6" sqref="M6"/>
    </sheetView>
  </sheetViews>
  <sheetFormatPr defaultColWidth="10.28125" defaultRowHeight="12.75" customHeight="1"/>
  <cols>
    <col min="1" max="2" width="5.00390625" style="12" customWidth="1"/>
    <col min="3" max="3" width="10.421875" style="12" customWidth="1"/>
    <col min="4" max="4" width="19.28125" style="12" customWidth="1"/>
    <col min="5" max="5" width="8.28125" style="12" customWidth="1"/>
    <col min="6" max="6" width="6.140625" style="24" customWidth="1"/>
    <col min="7" max="7" width="10.28125" style="23" customWidth="1"/>
    <col min="8" max="8" width="6.140625" style="25" customWidth="1"/>
    <col min="9" max="9" width="10.28125" style="14" customWidth="1"/>
    <col min="10" max="10" width="5.7109375" style="25" customWidth="1"/>
    <col min="11" max="11" width="10.28125" style="14" customWidth="1"/>
    <col min="12" max="12" width="10.28125" style="7" customWidth="1"/>
    <col min="13" max="13" width="10.28125" style="50" customWidth="1"/>
    <col min="14" max="14" width="14.57421875" style="7" customWidth="1"/>
    <col min="15" max="16384" width="10.28125" style="14" customWidth="1"/>
  </cols>
  <sheetData>
    <row r="1" spans="1:14" s="12" customFormat="1" ht="31.5" customHeight="1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45"/>
      <c r="M1" s="45"/>
      <c r="N1" s="45"/>
    </row>
    <row r="2" spans="1:14" s="12" customFormat="1" ht="15.75" customHeight="1">
      <c r="A2" s="143" t="s">
        <v>726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2"/>
      <c r="M2" s="2"/>
      <c r="N2" s="2"/>
    </row>
    <row r="3" spans="1:14" s="12" customFormat="1" ht="14.25" customHeight="1">
      <c r="A3" s="166" t="s">
        <v>246</v>
      </c>
      <c r="B3" s="167"/>
      <c r="C3" s="17"/>
      <c r="D3" s="17"/>
      <c r="E3" s="10"/>
      <c r="F3" s="8"/>
      <c r="G3" s="22"/>
      <c r="H3" s="9"/>
      <c r="J3" s="9"/>
      <c r="L3" s="1"/>
      <c r="M3" s="47"/>
      <c r="N3" s="1"/>
    </row>
    <row r="4" spans="1:14" s="12" customFormat="1" ht="15" customHeight="1">
      <c r="A4" s="157" t="s">
        <v>1</v>
      </c>
      <c r="B4" s="158" t="s">
        <v>2</v>
      </c>
      <c r="C4" s="149" t="s">
        <v>3</v>
      </c>
      <c r="D4" s="151" t="s">
        <v>4</v>
      </c>
      <c r="E4" s="153" t="s">
        <v>5</v>
      </c>
      <c r="F4" s="168" t="s">
        <v>76</v>
      </c>
      <c r="G4" s="168"/>
      <c r="H4" s="168" t="s">
        <v>75</v>
      </c>
      <c r="I4" s="168"/>
      <c r="J4" s="168" t="s">
        <v>77</v>
      </c>
      <c r="K4" s="168"/>
      <c r="L4" s="128" t="s">
        <v>711</v>
      </c>
      <c r="M4" s="128" t="s">
        <v>712</v>
      </c>
      <c r="N4" s="128" t="s">
        <v>713</v>
      </c>
    </row>
    <row r="5" spans="1:14" s="12" customFormat="1" ht="22.5" customHeight="1">
      <c r="A5" s="157"/>
      <c r="B5" s="159"/>
      <c r="C5" s="160"/>
      <c r="D5" s="161"/>
      <c r="E5" s="153"/>
      <c r="F5" s="18" t="s">
        <v>28</v>
      </c>
      <c r="G5" s="18" t="s">
        <v>29</v>
      </c>
      <c r="H5" s="18" t="s">
        <v>28</v>
      </c>
      <c r="I5" s="18" t="s">
        <v>29</v>
      </c>
      <c r="J5" s="18" t="s">
        <v>28</v>
      </c>
      <c r="K5" s="18" t="s">
        <v>29</v>
      </c>
      <c r="L5" s="129"/>
      <c r="M5" s="129"/>
      <c r="N5" s="129"/>
    </row>
    <row r="6" spans="1:14" s="108" customFormat="1" ht="13.5" customHeight="1">
      <c r="A6" s="100">
        <v>1</v>
      </c>
      <c r="B6" s="101">
        <v>88</v>
      </c>
      <c r="C6" s="102">
        <v>11130601</v>
      </c>
      <c r="D6" s="103" t="s">
        <v>100</v>
      </c>
      <c r="E6" s="104" t="s">
        <v>101</v>
      </c>
      <c r="F6" s="105">
        <v>8</v>
      </c>
      <c r="G6" s="106" t="str">
        <f>VLOOKUP(F6,'[1]thamchieudiem'!$B$3:$C$23,2,FALSE)</f>
        <v>Tám</v>
      </c>
      <c r="H6" s="105">
        <v>9</v>
      </c>
      <c r="I6" s="106" t="str">
        <f>VLOOKUP(H6,'[1]thamchieudiem'!$B$3:$C$23,2,FALSE)</f>
        <v>Chín </v>
      </c>
      <c r="J6" s="105">
        <v>7</v>
      </c>
      <c r="K6" s="106" t="str">
        <f>VLOOKUP(J6,'[1]thamchieudiem'!$B$3:$C$23,2,FALSE)</f>
        <v>Bẩy</v>
      </c>
      <c r="L6" s="107">
        <f>VLOOKUP(C6,'[2]HK He_2016_2017'!$C$3:$F$684,4,FALSE)</f>
        <v>6</v>
      </c>
      <c r="M6" s="80">
        <f>ROUND(F6*0.25+H6*0.25+J6*0.25+L6*0.25,1)</f>
        <v>7.5</v>
      </c>
      <c r="N6" s="101" t="str">
        <f>IF(OR(F6&lt;3,H6&lt;3,J6&lt;3,L6&lt;3,M6&lt;5),"không đạt","đạt")</f>
        <v>đạt</v>
      </c>
    </row>
    <row r="7" spans="1:14" s="108" customFormat="1" ht="13.5" customHeight="1">
      <c r="A7" s="100">
        <v>2</v>
      </c>
      <c r="B7" s="101">
        <v>89</v>
      </c>
      <c r="C7" s="102">
        <v>11134339</v>
      </c>
      <c r="D7" s="103" t="s">
        <v>102</v>
      </c>
      <c r="E7" s="104" t="s">
        <v>103</v>
      </c>
      <c r="F7" s="105">
        <v>5.5</v>
      </c>
      <c r="G7" s="106" t="str">
        <f>VLOOKUP(F7,'[1]thamchieudiem'!$B$3:$C$23,2,FALSE)</f>
        <v>Năm rưỡi</v>
      </c>
      <c r="H7" s="105">
        <v>6</v>
      </c>
      <c r="I7" s="106" t="str">
        <f>VLOOKUP(H7,'[1]thamchieudiem'!$B$3:$C$23,2,FALSE)</f>
        <v>Sáu</v>
      </c>
      <c r="J7" s="105">
        <v>7</v>
      </c>
      <c r="K7" s="106" t="str">
        <f>VLOOKUP(J7,'[1]thamchieudiem'!$B$3:$C$23,2,FALSE)</f>
        <v>Bẩy</v>
      </c>
      <c r="L7" s="107">
        <f>VLOOKUP(C7,'[2]HK He_2016_2017'!$C$3:$F$684,4,FALSE)</f>
        <v>8</v>
      </c>
      <c r="M7" s="80">
        <f aca="true" t="shared" si="0" ref="M7:M39">ROUND(F7*0.25+H7*0.25+J7*0.25+L7*0.25,1)</f>
        <v>6.6</v>
      </c>
      <c r="N7" s="101" t="str">
        <f aca="true" t="shared" si="1" ref="N7:N28">IF(OR(F7&lt;3,H7&lt;3,J7&lt;3,L7&lt;3,M7&lt;5),"không đạt","đạt")</f>
        <v>đạt</v>
      </c>
    </row>
    <row r="8" spans="1:14" s="108" customFormat="1" ht="13.5" customHeight="1">
      <c r="A8" s="100">
        <v>3</v>
      </c>
      <c r="B8" s="101">
        <v>90</v>
      </c>
      <c r="C8" s="102">
        <v>11130824</v>
      </c>
      <c r="D8" s="103" t="s">
        <v>104</v>
      </c>
      <c r="E8" s="104" t="s">
        <v>105</v>
      </c>
      <c r="F8" s="105">
        <v>6.5</v>
      </c>
      <c r="G8" s="106" t="str">
        <f>VLOOKUP(F8,'[1]thamchieudiem'!$B$3:$C$23,2,FALSE)</f>
        <v>Sáu rưỡi</v>
      </c>
      <c r="H8" s="105">
        <v>7.5</v>
      </c>
      <c r="I8" s="106" t="str">
        <f>VLOOKUP(H8,'[1]thamchieudiem'!$B$3:$C$23,2,FALSE)</f>
        <v>Bẩy rưỡi</v>
      </c>
      <c r="J8" s="105">
        <v>6.5</v>
      </c>
      <c r="K8" s="106" t="str">
        <f>VLOOKUP(J8,'[1]thamchieudiem'!$B$3:$C$23,2,FALSE)</f>
        <v>Sáu rưỡi</v>
      </c>
      <c r="L8" s="107">
        <f>VLOOKUP(C8,'[2]HK He_2016_2017'!$C$3:$F$684,4,FALSE)</f>
        <v>8</v>
      </c>
      <c r="M8" s="80">
        <f t="shared" si="0"/>
        <v>7.1</v>
      </c>
      <c r="N8" s="101" t="str">
        <f t="shared" si="1"/>
        <v>đạt</v>
      </c>
    </row>
    <row r="9" spans="1:14" s="108" customFormat="1" ht="13.5" customHeight="1">
      <c r="A9" s="100">
        <v>4</v>
      </c>
      <c r="B9" s="101">
        <v>91</v>
      </c>
      <c r="C9" s="102">
        <v>11133669</v>
      </c>
      <c r="D9" s="103" t="s">
        <v>106</v>
      </c>
      <c r="E9" s="104" t="s">
        <v>107</v>
      </c>
      <c r="F9" s="105">
        <v>6</v>
      </c>
      <c r="G9" s="106" t="str">
        <f>VLOOKUP(F9,'[1]thamchieudiem'!$B$3:$C$23,2,FALSE)</f>
        <v>Sáu</v>
      </c>
      <c r="H9" s="105">
        <v>7.5</v>
      </c>
      <c r="I9" s="106" t="str">
        <f>VLOOKUP(H9,'[1]thamchieudiem'!$B$3:$C$23,2,FALSE)</f>
        <v>Bẩy rưỡi</v>
      </c>
      <c r="J9" s="105">
        <v>5.5</v>
      </c>
      <c r="K9" s="106" t="str">
        <f>VLOOKUP(J9,'[1]thamchieudiem'!$B$3:$C$23,2,FALSE)</f>
        <v>Năm rưỡi</v>
      </c>
      <c r="L9" s="107">
        <f>VLOOKUP(C9,'[2]HK He_2016_2017'!$C$3:$F$684,4,FALSE)</f>
        <v>7</v>
      </c>
      <c r="M9" s="80">
        <f t="shared" si="0"/>
        <v>6.5</v>
      </c>
      <c r="N9" s="101" t="str">
        <f t="shared" si="1"/>
        <v>đạt</v>
      </c>
    </row>
    <row r="10" spans="1:14" s="108" customFormat="1" ht="13.5" customHeight="1">
      <c r="A10" s="100">
        <v>5</v>
      </c>
      <c r="B10" s="101">
        <v>92</v>
      </c>
      <c r="C10" s="102">
        <v>11133705</v>
      </c>
      <c r="D10" s="103" t="s">
        <v>108</v>
      </c>
      <c r="E10" s="104" t="s">
        <v>109</v>
      </c>
      <c r="F10" s="105">
        <v>6.5</v>
      </c>
      <c r="G10" s="106" t="str">
        <f>VLOOKUP(F10,'[1]thamchieudiem'!$B$3:$C$23,2,FALSE)</f>
        <v>Sáu rưỡi</v>
      </c>
      <c r="H10" s="105">
        <v>6.5</v>
      </c>
      <c r="I10" s="106" t="str">
        <f>VLOOKUP(H10,'[1]thamchieudiem'!$B$3:$C$23,2,FALSE)</f>
        <v>Sáu rưỡi</v>
      </c>
      <c r="J10" s="105">
        <v>5</v>
      </c>
      <c r="K10" s="106" t="str">
        <f>VLOOKUP(J10,'[1]thamchieudiem'!$B$3:$C$23,2,FALSE)</f>
        <v>Năm</v>
      </c>
      <c r="L10" s="107">
        <f>VLOOKUP(C10,'[2]HK He_2016_2017'!$C$3:$F$684,4,FALSE)</f>
        <v>5.5</v>
      </c>
      <c r="M10" s="80">
        <f t="shared" si="0"/>
        <v>5.9</v>
      </c>
      <c r="N10" s="101" t="str">
        <f t="shared" si="1"/>
        <v>đạt</v>
      </c>
    </row>
    <row r="11" spans="1:14" s="108" customFormat="1" ht="13.5" customHeight="1">
      <c r="A11" s="100">
        <v>6</v>
      </c>
      <c r="B11" s="101">
        <v>93</v>
      </c>
      <c r="C11" s="102">
        <v>11131896</v>
      </c>
      <c r="D11" s="103" t="s">
        <v>110</v>
      </c>
      <c r="E11" s="104" t="s">
        <v>96</v>
      </c>
      <c r="F11" s="105">
        <v>4.5</v>
      </c>
      <c r="G11" s="106" t="str">
        <f>VLOOKUP(F11,'[1]thamchieudiem'!$B$3:$C$23,2,FALSE)</f>
        <v>Bốn rưỡi</v>
      </c>
      <c r="H11" s="105">
        <v>6.5</v>
      </c>
      <c r="I11" s="106" t="str">
        <f>VLOOKUP(H11,'[1]thamchieudiem'!$B$3:$C$23,2,FALSE)</f>
        <v>Sáu rưỡi</v>
      </c>
      <c r="J11" s="105">
        <v>7.5</v>
      </c>
      <c r="K11" s="106" t="str">
        <f>VLOOKUP(J11,'[1]thamchieudiem'!$B$3:$C$23,2,FALSE)</f>
        <v>Bẩy rưỡi</v>
      </c>
      <c r="L11" s="107">
        <f>VLOOKUP(C11,'[2]HK He_2016_2017'!$C$3:$F$684,4,FALSE)</f>
        <v>7</v>
      </c>
      <c r="M11" s="80">
        <f t="shared" si="0"/>
        <v>6.4</v>
      </c>
      <c r="N11" s="101" t="str">
        <f t="shared" si="1"/>
        <v>đạt</v>
      </c>
    </row>
    <row r="12" spans="1:14" s="108" customFormat="1" ht="13.5" customHeight="1">
      <c r="A12" s="100">
        <v>7</v>
      </c>
      <c r="B12" s="101">
        <v>94</v>
      </c>
      <c r="C12" s="102">
        <v>11133451</v>
      </c>
      <c r="D12" s="103" t="s">
        <v>10</v>
      </c>
      <c r="E12" s="104" t="s">
        <v>9</v>
      </c>
      <c r="F12" s="105">
        <v>8.5</v>
      </c>
      <c r="G12" s="106" t="str">
        <f>VLOOKUP(F12,'[1]thamchieudiem'!$B$3:$C$23,2,FALSE)</f>
        <v>Tám rưỡi</v>
      </c>
      <c r="H12" s="105">
        <v>4.5</v>
      </c>
      <c r="I12" s="106" t="str">
        <f>VLOOKUP(H12,'[1]thamchieudiem'!$B$3:$C$23,2,FALSE)</f>
        <v>Bốn rưỡi</v>
      </c>
      <c r="J12" s="105">
        <v>6</v>
      </c>
      <c r="K12" s="106" t="str">
        <f>VLOOKUP(J12,'[1]thamchieudiem'!$B$3:$C$23,2,FALSE)</f>
        <v>Sáu</v>
      </c>
      <c r="L12" s="107">
        <f>VLOOKUP(C12,'[2]HK He_2016_2017'!$C$3:$F$684,4,FALSE)</f>
        <v>5</v>
      </c>
      <c r="M12" s="80">
        <f t="shared" si="0"/>
        <v>6</v>
      </c>
      <c r="N12" s="101" t="str">
        <f t="shared" si="1"/>
        <v>đạt</v>
      </c>
    </row>
    <row r="13" spans="1:14" s="108" customFormat="1" ht="13.5" customHeight="1">
      <c r="A13" s="100">
        <v>8</v>
      </c>
      <c r="B13" s="101">
        <v>95</v>
      </c>
      <c r="C13" s="102">
        <v>11130318</v>
      </c>
      <c r="D13" s="103" t="s">
        <v>111</v>
      </c>
      <c r="E13" s="104" t="s">
        <v>26</v>
      </c>
      <c r="F13" s="105">
        <v>6.5</v>
      </c>
      <c r="G13" s="106" t="str">
        <f>VLOOKUP(F13,'[1]thamchieudiem'!$B$3:$C$23,2,FALSE)</f>
        <v>Sáu rưỡi</v>
      </c>
      <c r="H13" s="105">
        <v>8</v>
      </c>
      <c r="I13" s="106" t="str">
        <f>VLOOKUP(H13,'[1]thamchieudiem'!$B$3:$C$23,2,FALSE)</f>
        <v>Tám</v>
      </c>
      <c r="J13" s="105">
        <v>6</v>
      </c>
      <c r="K13" s="106" t="str">
        <f>VLOOKUP(J13,'[1]thamchieudiem'!$B$3:$C$23,2,FALSE)</f>
        <v>Sáu</v>
      </c>
      <c r="L13" s="107">
        <f>VLOOKUP(C13,'[2]HK He_2016_2017'!$C$3:$F$684,4,FALSE)</f>
        <v>8.5</v>
      </c>
      <c r="M13" s="80">
        <f t="shared" si="0"/>
        <v>7.3</v>
      </c>
      <c r="N13" s="101" t="str">
        <f t="shared" si="1"/>
        <v>đạt</v>
      </c>
    </row>
    <row r="14" spans="1:14" s="108" customFormat="1" ht="13.5" customHeight="1">
      <c r="A14" s="100">
        <v>9</v>
      </c>
      <c r="B14" s="101">
        <v>96</v>
      </c>
      <c r="C14" s="102">
        <v>11133591</v>
      </c>
      <c r="D14" s="103" t="s">
        <v>112</v>
      </c>
      <c r="E14" s="104" t="s">
        <v>40</v>
      </c>
      <c r="F14" s="105">
        <v>5.5</v>
      </c>
      <c r="G14" s="106" t="str">
        <f>VLOOKUP(F14,'[1]thamchieudiem'!$B$3:$C$23,2,FALSE)</f>
        <v>Năm rưỡi</v>
      </c>
      <c r="H14" s="105">
        <v>7</v>
      </c>
      <c r="I14" s="106" t="str">
        <f>VLOOKUP(H14,'[1]thamchieudiem'!$B$3:$C$23,2,FALSE)</f>
        <v>Bẩy</v>
      </c>
      <c r="J14" s="105">
        <v>5.5</v>
      </c>
      <c r="K14" s="106" t="str">
        <f>VLOOKUP(J14,'[1]thamchieudiem'!$B$3:$C$23,2,FALSE)</f>
        <v>Năm rưỡi</v>
      </c>
      <c r="L14" s="107">
        <f>VLOOKUP(C14,'[2]HK He_2016_2017'!$C$3:$F$684,4,FALSE)</f>
        <v>6</v>
      </c>
      <c r="M14" s="80">
        <f t="shared" si="0"/>
        <v>6</v>
      </c>
      <c r="N14" s="101" t="str">
        <f t="shared" si="1"/>
        <v>đạt</v>
      </c>
    </row>
    <row r="15" spans="1:14" s="108" customFormat="1" ht="13.5" customHeight="1">
      <c r="A15" s="100">
        <v>10</v>
      </c>
      <c r="B15" s="101">
        <v>97</v>
      </c>
      <c r="C15" s="102">
        <v>11130083</v>
      </c>
      <c r="D15" s="103" t="s">
        <v>113</v>
      </c>
      <c r="E15" s="104" t="s">
        <v>26</v>
      </c>
      <c r="F15" s="105">
        <v>5</v>
      </c>
      <c r="G15" s="106" t="str">
        <f>VLOOKUP(F15,'[1]thamchieudiem'!$B$3:$C$23,2,FALSE)</f>
        <v>Năm</v>
      </c>
      <c r="H15" s="105">
        <v>5.5</v>
      </c>
      <c r="I15" s="106" t="str">
        <f>VLOOKUP(H15,'[1]thamchieudiem'!$B$3:$C$23,2,FALSE)</f>
        <v>Năm rưỡi</v>
      </c>
      <c r="J15" s="105">
        <v>6</v>
      </c>
      <c r="K15" s="106" t="str">
        <f>VLOOKUP(J15,'[1]thamchieudiem'!$B$3:$C$23,2,FALSE)</f>
        <v>Sáu</v>
      </c>
      <c r="L15" s="107">
        <f>VLOOKUP(C15,'[2]HK He_2016_2017'!$C$3:$F$684,4,FALSE)</f>
        <v>7</v>
      </c>
      <c r="M15" s="80">
        <f t="shared" si="0"/>
        <v>5.9</v>
      </c>
      <c r="N15" s="101" t="str">
        <f t="shared" si="1"/>
        <v>đạt</v>
      </c>
    </row>
    <row r="16" spans="1:14" s="108" customFormat="1" ht="13.5" customHeight="1">
      <c r="A16" s="100">
        <v>11</v>
      </c>
      <c r="B16" s="101">
        <v>98</v>
      </c>
      <c r="C16" s="102">
        <v>11130103</v>
      </c>
      <c r="D16" s="103" t="s">
        <v>114</v>
      </c>
      <c r="E16" s="104" t="s">
        <v>26</v>
      </c>
      <c r="F16" s="105">
        <v>8.5</v>
      </c>
      <c r="G16" s="106" t="str">
        <f>VLOOKUP(F16,'[1]thamchieudiem'!$B$3:$C$23,2,FALSE)</f>
        <v>Tám rưỡi</v>
      </c>
      <c r="H16" s="105">
        <v>6.5</v>
      </c>
      <c r="I16" s="106" t="str">
        <f>VLOOKUP(H16,'[1]thamchieudiem'!$B$3:$C$23,2,FALSE)</f>
        <v>Sáu rưỡi</v>
      </c>
      <c r="J16" s="105">
        <v>6.5</v>
      </c>
      <c r="K16" s="106" t="str">
        <f>VLOOKUP(J16,'[1]thamchieudiem'!$B$3:$C$23,2,FALSE)</f>
        <v>Sáu rưỡi</v>
      </c>
      <c r="L16" s="107">
        <f>VLOOKUP(C16,'[2]HK He_2016_2017'!$C$3:$F$684,4,FALSE)</f>
        <v>8</v>
      </c>
      <c r="M16" s="80">
        <f t="shared" si="0"/>
        <v>7.4</v>
      </c>
      <c r="N16" s="101" t="str">
        <f t="shared" si="1"/>
        <v>đạt</v>
      </c>
    </row>
    <row r="17" spans="1:14" s="108" customFormat="1" ht="13.5" customHeight="1">
      <c r="A17" s="100">
        <v>12</v>
      </c>
      <c r="B17" s="101">
        <v>99</v>
      </c>
      <c r="C17" s="102">
        <v>11131369</v>
      </c>
      <c r="D17" s="103" t="s">
        <v>115</v>
      </c>
      <c r="E17" s="104" t="s">
        <v>52</v>
      </c>
      <c r="F17" s="105">
        <v>8</v>
      </c>
      <c r="G17" s="106" t="str">
        <f>VLOOKUP(F17,'[1]thamchieudiem'!$B$3:$C$23,2,FALSE)</f>
        <v>Tám</v>
      </c>
      <c r="H17" s="105">
        <v>4.5</v>
      </c>
      <c r="I17" s="106" t="str">
        <f>VLOOKUP(H17,'[1]thamchieudiem'!$B$3:$C$23,2,FALSE)</f>
        <v>Bốn rưỡi</v>
      </c>
      <c r="J17" s="105">
        <v>5.5</v>
      </c>
      <c r="K17" s="106" t="str">
        <f>VLOOKUP(J17,'[1]thamchieudiem'!$B$3:$C$23,2,FALSE)</f>
        <v>Năm rưỡi</v>
      </c>
      <c r="L17" s="107">
        <f>VLOOKUP(C17,'[2]HK He_2016_2017'!$C$3:$F$684,4,FALSE)</f>
        <v>8.5</v>
      </c>
      <c r="M17" s="80">
        <f t="shared" si="0"/>
        <v>6.6</v>
      </c>
      <c r="N17" s="101" t="str">
        <f t="shared" si="1"/>
        <v>đạt</v>
      </c>
    </row>
    <row r="18" spans="1:14" s="108" customFormat="1" ht="13.5" customHeight="1">
      <c r="A18" s="100">
        <v>13</v>
      </c>
      <c r="B18" s="101">
        <v>100</v>
      </c>
      <c r="C18" s="102">
        <v>11134062</v>
      </c>
      <c r="D18" s="103" t="s">
        <v>116</v>
      </c>
      <c r="E18" s="104" t="s">
        <v>117</v>
      </c>
      <c r="F18" s="105">
        <v>7.5</v>
      </c>
      <c r="G18" s="106" t="str">
        <f>VLOOKUP(F18,'[1]thamchieudiem'!$B$3:$C$23,2,FALSE)</f>
        <v>Bẩy rưỡi</v>
      </c>
      <c r="H18" s="105">
        <v>6.5</v>
      </c>
      <c r="I18" s="106" t="str">
        <f>VLOOKUP(H18,'[1]thamchieudiem'!$B$3:$C$23,2,FALSE)</f>
        <v>Sáu rưỡi</v>
      </c>
      <c r="J18" s="105">
        <v>6.5</v>
      </c>
      <c r="K18" s="106" t="str">
        <f>VLOOKUP(J18,'[1]thamchieudiem'!$B$3:$C$23,2,FALSE)</f>
        <v>Sáu rưỡi</v>
      </c>
      <c r="L18" s="107">
        <f>VLOOKUP(C18,'[2]HK He_2016_2017'!$C$3:$F$684,4,FALSE)</f>
        <v>6</v>
      </c>
      <c r="M18" s="80">
        <f t="shared" si="0"/>
        <v>6.6</v>
      </c>
      <c r="N18" s="101" t="str">
        <f t="shared" si="1"/>
        <v>đạt</v>
      </c>
    </row>
    <row r="19" spans="1:14" s="108" customFormat="1" ht="13.5" customHeight="1">
      <c r="A19" s="100">
        <v>14</v>
      </c>
      <c r="B19" s="101">
        <v>101</v>
      </c>
      <c r="C19" s="102">
        <v>11132929</v>
      </c>
      <c r="D19" s="103" t="s">
        <v>118</v>
      </c>
      <c r="E19" s="104" t="s">
        <v>119</v>
      </c>
      <c r="F19" s="105">
        <v>7.5</v>
      </c>
      <c r="G19" s="106" t="str">
        <f>VLOOKUP(F19,'[1]thamchieudiem'!$B$3:$C$23,2,FALSE)</f>
        <v>Bẩy rưỡi</v>
      </c>
      <c r="H19" s="105">
        <v>6.5</v>
      </c>
      <c r="I19" s="106" t="str">
        <f>VLOOKUP(H19,'[1]thamchieudiem'!$B$3:$C$23,2,FALSE)</f>
        <v>Sáu rưỡi</v>
      </c>
      <c r="J19" s="105">
        <v>6.5</v>
      </c>
      <c r="K19" s="106" t="str">
        <f>VLOOKUP(J19,'[1]thamchieudiem'!$B$3:$C$23,2,FALSE)</f>
        <v>Sáu rưỡi</v>
      </c>
      <c r="L19" s="107">
        <f>VLOOKUP(C19,'[2]HK He_2016_2017'!$C$3:$F$684,4,FALSE)</f>
        <v>7</v>
      </c>
      <c r="M19" s="80">
        <f t="shared" si="0"/>
        <v>6.9</v>
      </c>
      <c r="N19" s="101" t="str">
        <f t="shared" si="1"/>
        <v>đạt</v>
      </c>
    </row>
    <row r="20" spans="1:14" s="108" customFormat="1" ht="13.5" customHeight="1">
      <c r="A20" s="100">
        <v>15</v>
      </c>
      <c r="B20" s="101">
        <v>102</v>
      </c>
      <c r="C20" s="102">
        <v>11131451</v>
      </c>
      <c r="D20" s="103" t="s">
        <v>10</v>
      </c>
      <c r="E20" s="104" t="s">
        <v>120</v>
      </c>
      <c r="F20" s="105">
        <v>5.5</v>
      </c>
      <c r="G20" s="106" t="str">
        <f>VLOOKUP(F20,'[1]thamchieudiem'!$B$3:$C$23,2,FALSE)</f>
        <v>Năm rưỡi</v>
      </c>
      <c r="H20" s="105">
        <v>6.5</v>
      </c>
      <c r="I20" s="106" t="str">
        <f>VLOOKUP(H20,'[1]thamchieudiem'!$B$3:$C$23,2,FALSE)</f>
        <v>Sáu rưỡi</v>
      </c>
      <c r="J20" s="105">
        <v>5.5</v>
      </c>
      <c r="K20" s="106" t="str">
        <f>VLOOKUP(J20,'[1]thamchieudiem'!$B$3:$C$23,2,FALSE)</f>
        <v>Năm rưỡi</v>
      </c>
      <c r="L20" s="107">
        <f>VLOOKUP(C20,'[2]HK He_2016_2017'!$C$3:$F$684,4,FALSE)</f>
        <v>5</v>
      </c>
      <c r="M20" s="80">
        <f t="shared" si="0"/>
        <v>5.6</v>
      </c>
      <c r="N20" s="101" t="str">
        <f t="shared" si="1"/>
        <v>đạt</v>
      </c>
    </row>
    <row r="21" spans="1:14" s="108" customFormat="1" ht="13.5" customHeight="1">
      <c r="A21" s="100">
        <v>16</v>
      </c>
      <c r="B21" s="101">
        <v>103</v>
      </c>
      <c r="C21" s="102">
        <v>11132646</v>
      </c>
      <c r="D21" s="103" t="s">
        <v>121</v>
      </c>
      <c r="E21" s="104" t="s">
        <v>7</v>
      </c>
      <c r="F21" s="105">
        <v>5.5</v>
      </c>
      <c r="G21" s="106" t="str">
        <f>VLOOKUP(F21,'[1]thamchieudiem'!$B$3:$C$23,2,FALSE)</f>
        <v>Năm rưỡi</v>
      </c>
      <c r="H21" s="105">
        <v>7</v>
      </c>
      <c r="I21" s="106" t="str">
        <f>VLOOKUP(H21,'[1]thamchieudiem'!$B$3:$C$23,2,FALSE)</f>
        <v>Bẩy</v>
      </c>
      <c r="J21" s="105">
        <v>5.5</v>
      </c>
      <c r="K21" s="106" t="str">
        <f>VLOOKUP(J21,'[1]thamchieudiem'!$B$3:$C$23,2,FALSE)</f>
        <v>Năm rưỡi</v>
      </c>
      <c r="L21" s="107">
        <f>VLOOKUP(C21,'[2]HK He_2016_2017'!$C$3:$F$684,4,FALSE)</f>
        <v>5</v>
      </c>
      <c r="M21" s="80">
        <f t="shared" si="0"/>
        <v>5.8</v>
      </c>
      <c r="N21" s="101" t="str">
        <f t="shared" si="1"/>
        <v>đạt</v>
      </c>
    </row>
    <row r="22" spans="1:14" s="108" customFormat="1" ht="13.5" customHeight="1">
      <c r="A22" s="100">
        <v>17</v>
      </c>
      <c r="B22" s="101">
        <v>104</v>
      </c>
      <c r="C22" s="102">
        <v>11132058</v>
      </c>
      <c r="D22" s="103" t="s">
        <v>122</v>
      </c>
      <c r="E22" s="104" t="s">
        <v>123</v>
      </c>
      <c r="F22" s="105">
        <v>7</v>
      </c>
      <c r="G22" s="106" t="str">
        <f>VLOOKUP(F22,'[1]thamchieudiem'!$B$3:$C$23,2,FALSE)</f>
        <v>Bẩy</v>
      </c>
      <c r="H22" s="105">
        <v>7</v>
      </c>
      <c r="I22" s="106" t="str">
        <f>VLOOKUP(H22,'[1]thamchieudiem'!$B$3:$C$23,2,FALSE)</f>
        <v>Bẩy</v>
      </c>
      <c r="J22" s="105">
        <v>7</v>
      </c>
      <c r="K22" s="106" t="str">
        <f>VLOOKUP(J22,'[1]thamchieudiem'!$B$3:$C$23,2,FALSE)</f>
        <v>Bẩy</v>
      </c>
      <c r="L22" s="107">
        <f>VLOOKUP(C22,'[2]HK He_2016_2017'!$C$3:$F$684,4,FALSE)</f>
        <v>7</v>
      </c>
      <c r="M22" s="80">
        <f t="shared" si="0"/>
        <v>7</v>
      </c>
      <c r="N22" s="101" t="str">
        <f t="shared" si="1"/>
        <v>đạt</v>
      </c>
    </row>
    <row r="23" spans="1:14" s="108" customFormat="1" ht="13.5" customHeight="1">
      <c r="A23" s="100">
        <v>18</v>
      </c>
      <c r="B23" s="101">
        <v>105</v>
      </c>
      <c r="C23" s="102">
        <v>11134662</v>
      </c>
      <c r="D23" s="103" t="s">
        <v>124</v>
      </c>
      <c r="E23" s="104" t="s">
        <v>15</v>
      </c>
      <c r="F23" s="105">
        <v>4.5</v>
      </c>
      <c r="G23" s="106" t="str">
        <f>VLOOKUP(F23,'[1]thamchieudiem'!$B$3:$C$23,2,FALSE)</f>
        <v>Bốn rưỡi</v>
      </c>
      <c r="H23" s="105">
        <v>9</v>
      </c>
      <c r="I23" s="106" t="str">
        <f>VLOOKUP(H23,'[1]thamchieudiem'!$B$3:$C$23,2,FALSE)</f>
        <v>Chín </v>
      </c>
      <c r="J23" s="105">
        <v>7</v>
      </c>
      <c r="K23" s="106" t="str">
        <f>VLOOKUP(J23,'[1]thamchieudiem'!$B$3:$C$23,2,FALSE)</f>
        <v>Bẩy</v>
      </c>
      <c r="L23" s="107">
        <f>VLOOKUP(C23,'[2]HK He_2016_2017'!$C$3:$F$684,4,FALSE)</f>
        <v>9</v>
      </c>
      <c r="M23" s="80">
        <f t="shared" si="0"/>
        <v>7.4</v>
      </c>
      <c r="N23" s="101" t="str">
        <f t="shared" si="1"/>
        <v>đạt</v>
      </c>
    </row>
    <row r="24" spans="1:14" s="108" customFormat="1" ht="13.5" customHeight="1">
      <c r="A24" s="100">
        <v>19</v>
      </c>
      <c r="B24" s="101">
        <v>106</v>
      </c>
      <c r="C24" s="102">
        <v>11134455</v>
      </c>
      <c r="D24" s="103" t="s">
        <v>125</v>
      </c>
      <c r="E24" s="104" t="s">
        <v>126</v>
      </c>
      <c r="F24" s="105">
        <v>6.5</v>
      </c>
      <c r="G24" s="106" t="str">
        <f>VLOOKUP(F24,'[1]thamchieudiem'!$B$3:$C$23,2,FALSE)</f>
        <v>Sáu rưỡi</v>
      </c>
      <c r="H24" s="105">
        <v>7</v>
      </c>
      <c r="I24" s="106" t="str">
        <f>VLOOKUP(H24,'[1]thamchieudiem'!$B$3:$C$23,2,FALSE)</f>
        <v>Bẩy</v>
      </c>
      <c r="J24" s="105">
        <v>5.5</v>
      </c>
      <c r="K24" s="106" t="str">
        <f>VLOOKUP(J24,'[1]thamchieudiem'!$B$3:$C$23,2,FALSE)</f>
        <v>Năm rưỡi</v>
      </c>
      <c r="L24" s="107">
        <f>VLOOKUP(C24,'[2]HK He_2016_2017'!$C$3:$F$684,4,FALSE)</f>
        <v>6</v>
      </c>
      <c r="M24" s="80">
        <f t="shared" si="0"/>
        <v>6.3</v>
      </c>
      <c r="N24" s="101" t="str">
        <f t="shared" si="1"/>
        <v>đạt</v>
      </c>
    </row>
    <row r="25" spans="1:14" s="108" customFormat="1" ht="13.5" customHeight="1">
      <c r="A25" s="100">
        <v>20</v>
      </c>
      <c r="B25" s="101">
        <v>107</v>
      </c>
      <c r="C25" s="102">
        <v>11132094</v>
      </c>
      <c r="D25" s="103" t="s">
        <v>83</v>
      </c>
      <c r="E25" s="104" t="s">
        <v>127</v>
      </c>
      <c r="F25" s="105">
        <v>8.5</v>
      </c>
      <c r="G25" s="106" t="str">
        <f>VLOOKUP(F25,'[1]thamchieudiem'!$B$3:$C$23,2,FALSE)</f>
        <v>Tám rưỡi</v>
      </c>
      <c r="H25" s="105">
        <v>6.5</v>
      </c>
      <c r="I25" s="106" t="str">
        <f>VLOOKUP(H25,'[1]thamchieudiem'!$B$3:$C$23,2,FALSE)</f>
        <v>Sáu rưỡi</v>
      </c>
      <c r="J25" s="105">
        <v>7.5</v>
      </c>
      <c r="K25" s="106" t="str">
        <f>VLOOKUP(J25,'[1]thamchieudiem'!$B$3:$C$23,2,FALSE)</f>
        <v>Bẩy rưỡi</v>
      </c>
      <c r="L25" s="107">
        <f>VLOOKUP(C25,'[2]HK He_2016_2017'!$C$3:$F$684,4,FALSE)</f>
        <v>7.5</v>
      </c>
      <c r="M25" s="80">
        <f t="shared" si="0"/>
        <v>7.5</v>
      </c>
      <c r="N25" s="101" t="str">
        <f t="shared" si="1"/>
        <v>đạt</v>
      </c>
    </row>
    <row r="26" spans="1:14" s="108" customFormat="1" ht="13.5" customHeight="1">
      <c r="A26" s="100">
        <v>21</v>
      </c>
      <c r="B26" s="101">
        <v>108</v>
      </c>
      <c r="C26" s="102">
        <v>11132497</v>
      </c>
      <c r="D26" s="103" t="s">
        <v>128</v>
      </c>
      <c r="E26" s="104" t="s">
        <v>129</v>
      </c>
      <c r="F26" s="105">
        <v>9.5</v>
      </c>
      <c r="G26" s="106" t="str">
        <f>VLOOKUP(F26,'[1]thamchieudiem'!$B$3:$C$23,2,FALSE)</f>
        <v>Chín rưỡi</v>
      </c>
      <c r="H26" s="105">
        <v>7</v>
      </c>
      <c r="I26" s="106" t="str">
        <f>VLOOKUP(H26,'[1]thamchieudiem'!$B$3:$C$23,2,FALSE)</f>
        <v>Bẩy</v>
      </c>
      <c r="J26" s="105">
        <v>7.5</v>
      </c>
      <c r="K26" s="106" t="str">
        <f>VLOOKUP(J26,'[1]thamchieudiem'!$B$3:$C$23,2,FALSE)</f>
        <v>Bẩy rưỡi</v>
      </c>
      <c r="L26" s="107">
        <f>VLOOKUP(C26,'[2]HK He_2016_2017'!$C$3:$F$684,4,FALSE)</f>
        <v>8.5</v>
      </c>
      <c r="M26" s="80">
        <f t="shared" si="0"/>
        <v>8.1</v>
      </c>
      <c r="N26" s="101" t="str">
        <f t="shared" si="1"/>
        <v>đạt</v>
      </c>
    </row>
    <row r="27" spans="1:14" s="108" customFormat="1" ht="13.5" customHeight="1">
      <c r="A27" s="100">
        <v>22</v>
      </c>
      <c r="B27" s="101">
        <v>109</v>
      </c>
      <c r="C27" s="102">
        <v>11133257</v>
      </c>
      <c r="D27" s="103" t="s">
        <v>130</v>
      </c>
      <c r="E27" s="104" t="s">
        <v>131</v>
      </c>
      <c r="F27" s="105">
        <v>7.5</v>
      </c>
      <c r="G27" s="106" t="str">
        <f>VLOOKUP(F27,'[1]thamchieudiem'!$B$3:$C$23,2,FALSE)</f>
        <v>Bẩy rưỡi</v>
      </c>
      <c r="H27" s="105">
        <v>9</v>
      </c>
      <c r="I27" s="106" t="str">
        <f>VLOOKUP(H27,'[1]thamchieudiem'!$B$3:$C$23,2,FALSE)</f>
        <v>Chín </v>
      </c>
      <c r="J27" s="105">
        <v>6</v>
      </c>
      <c r="K27" s="106" t="str">
        <f>VLOOKUP(J27,'[1]thamchieudiem'!$B$3:$C$23,2,FALSE)</f>
        <v>Sáu</v>
      </c>
      <c r="L27" s="107">
        <f>VLOOKUP(C27,'[2]HK He_2016_2017'!$C$3:$F$684,4,FALSE)</f>
        <v>7.5</v>
      </c>
      <c r="M27" s="80">
        <f t="shared" si="0"/>
        <v>7.5</v>
      </c>
      <c r="N27" s="101" t="str">
        <f t="shared" si="1"/>
        <v>đạt</v>
      </c>
    </row>
    <row r="28" spans="1:14" s="108" customFormat="1" ht="13.5" customHeight="1">
      <c r="A28" s="100">
        <v>23</v>
      </c>
      <c r="B28" s="101">
        <v>110</v>
      </c>
      <c r="C28" s="102">
        <v>11131115</v>
      </c>
      <c r="D28" s="103" t="s">
        <v>132</v>
      </c>
      <c r="E28" s="104" t="s">
        <v>22</v>
      </c>
      <c r="F28" s="105">
        <v>6.5</v>
      </c>
      <c r="G28" s="106" t="str">
        <f>VLOOKUP(F28,'[1]thamchieudiem'!$B$3:$C$23,2,FALSE)</f>
        <v>Sáu rưỡi</v>
      </c>
      <c r="H28" s="105">
        <v>5.5</v>
      </c>
      <c r="I28" s="106" t="str">
        <f>VLOOKUP(H28,'[1]thamchieudiem'!$B$3:$C$23,2,FALSE)</f>
        <v>Năm rưỡi</v>
      </c>
      <c r="J28" s="105">
        <v>6.5</v>
      </c>
      <c r="K28" s="106" t="str">
        <f>VLOOKUP(J28,'[1]thamchieudiem'!$B$3:$C$23,2,FALSE)</f>
        <v>Sáu rưỡi</v>
      </c>
      <c r="L28" s="107">
        <f>VLOOKUP(C28,'[2]HK He_2016_2017'!$C$3:$F$684,4,FALSE)</f>
        <v>6</v>
      </c>
      <c r="M28" s="80">
        <f t="shared" si="0"/>
        <v>6.1</v>
      </c>
      <c r="N28" s="101" t="str">
        <f t="shared" si="1"/>
        <v>đạt</v>
      </c>
    </row>
    <row r="29" spans="1:14" s="108" customFormat="1" ht="13.5" customHeight="1">
      <c r="A29" s="100">
        <v>24</v>
      </c>
      <c r="B29" s="101">
        <v>111</v>
      </c>
      <c r="C29" s="102">
        <v>11134552</v>
      </c>
      <c r="D29" s="103" t="s">
        <v>133</v>
      </c>
      <c r="E29" s="104" t="s">
        <v>134</v>
      </c>
      <c r="F29" s="105">
        <v>6.5</v>
      </c>
      <c r="G29" s="106" t="str">
        <f>VLOOKUP(F29,'[1]thamchieudiem'!$B$3:$C$23,2,FALSE)</f>
        <v>Sáu rưỡi</v>
      </c>
      <c r="H29" s="105">
        <v>6.5</v>
      </c>
      <c r="I29" s="106" t="str">
        <f>VLOOKUP(H29,'[1]thamchieudiem'!$B$3:$C$23,2,FALSE)</f>
        <v>Sáu rưỡi</v>
      </c>
      <c r="J29" s="105">
        <v>4</v>
      </c>
      <c r="K29" s="106" t="str">
        <f>VLOOKUP(J29,'[1]thamchieudiem'!$B$3:$C$23,2,FALSE)</f>
        <v>Bốn</v>
      </c>
      <c r="L29" s="107">
        <f>VLOOKUP(C29,'[2]HK He_2016_2017'!$C$3:$F$684,4,FALSE)</f>
        <v>5</v>
      </c>
      <c r="M29" s="80">
        <f t="shared" si="0"/>
        <v>5.5</v>
      </c>
      <c r="N29" s="101" t="str">
        <f aca="true" t="shared" si="2" ref="N29:N39">IF(OR(F29&lt;3,H29&lt;3,J29&lt;3,L29&lt;3,M29&lt;5),"không đạt","đạt")</f>
        <v>đạt</v>
      </c>
    </row>
    <row r="30" spans="1:14" s="108" customFormat="1" ht="13.5" customHeight="1">
      <c r="A30" s="100">
        <v>25</v>
      </c>
      <c r="B30" s="101">
        <v>112</v>
      </c>
      <c r="C30" s="102">
        <v>11130980</v>
      </c>
      <c r="D30" s="103" t="s">
        <v>135</v>
      </c>
      <c r="E30" s="104" t="s">
        <v>136</v>
      </c>
      <c r="F30" s="105">
        <v>6</v>
      </c>
      <c r="G30" s="106" t="str">
        <f>VLOOKUP(F30,'[1]thamchieudiem'!$B$3:$C$23,2,FALSE)</f>
        <v>Sáu</v>
      </c>
      <c r="H30" s="105">
        <v>8</v>
      </c>
      <c r="I30" s="106" t="str">
        <f>VLOOKUP(H30,'[1]thamchieudiem'!$B$3:$C$23,2,FALSE)</f>
        <v>Tám</v>
      </c>
      <c r="J30" s="105">
        <v>5.5</v>
      </c>
      <c r="K30" s="106" t="str">
        <f>VLOOKUP(J30,'[1]thamchieudiem'!$B$3:$C$23,2,FALSE)</f>
        <v>Năm rưỡi</v>
      </c>
      <c r="L30" s="107">
        <f>VLOOKUP(C30,'[2]HK He_2016_2017'!$C$3:$F$684,4,FALSE)</f>
        <v>6.5</v>
      </c>
      <c r="M30" s="80">
        <f t="shared" si="0"/>
        <v>6.5</v>
      </c>
      <c r="N30" s="101" t="str">
        <f t="shared" si="2"/>
        <v>đạt</v>
      </c>
    </row>
    <row r="31" spans="1:14" s="108" customFormat="1" ht="13.5" customHeight="1">
      <c r="A31" s="100">
        <v>26</v>
      </c>
      <c r="B31" s="101">
        <v>113</v>
      </c>
      <c r="C31" s="102">
        <v>11131201</v>
      </c>
      <c r="D31" s="103" t="s">
        <v>137</v>
      </c>
      <c r="E31" s="104" t="s">
        <v>67</v>
      </c>
      <c r="F31" s="105">
        <v>8</v>
      </c>
      <c r="G31" s="106" t="str">
        <f>VLOOKUP(F31,'[1]thamchieudiem'!$B$3:$C$23,2,FALSE)</f>
        <v>Tám</v>
      </c>
      <c r="H31" s="105">
        <v>7</v>
      </c>
      <c r="I31" s="106" t="str">
        <f>VLOOKUP(H31,'[1]thamchieudiem'!$B$3:$C$23,2,FALSE)</f>
        <v>Bẩy</v>
      </c>
      <c r="J31" s="105">
        <v>5.5</v>
      </c>
      <c r="K31" s="106" t="str">
        <f>VLOOKUP(J31,'[1]thamchieudiem'!$B$3:$C$23,2,FALSE)</f>
        <v>Năm rưỡi</v>
      </c>
      <c r="L31" s="107">
        <f>VLOOKUP(C31,'[2]HK He_2016_2017'!$C$3:$F$684,4,FALSE)</f>
        <v>8.5</v>
      </c>
      <c r="M31" s="80">
        <f t="shared" si="0"/>
        <v>7.3</v>
      </c>
      <c r="N31" s="101" t="str">
        <f t="shared" si="2"/>
        <v>đạt</v>
      </c>
    </row>
    <row r="32" spans="1:14" s="108" customFormat="1" ht="13.5" customHeight="1">
      <c r="A32" s="100">
        <v>27</v>
      </c>
      <c r="B32" s="101">
        <v>114</v>
      </c>
      <c r="C32" s="102">
        <v>11134347</v>
      </c>
      <c r="D32" s="103" t="s">
        <v>128</v>
      </c>
      <c r="E32" s="104" t="s">
        <v>103</v>
      </c>
      <c r="F32" s="105">
        <v>7</v>
      </c>
      <c r="G32" s="106" t="str">
        <f>VLOOKUP(F32,'[1]thamchieudiem'!$B$3:$C$23,2,FALSE)</f>
        <v>Bẩy</v>
      </c>
      <c r="H32" s="105">
        <v>7.5</v>
      </c>
      <c r="I32" s="106" t="str">
        <f>VLOOKUP(H32,'[1]thamchieudiem'!$B$3:$C$23,2,FALSE)</f>
        <v>Bẩy rưỡi</v>
      </c>
      <c r="J32" s="105">
        <v>5</v>
      </c>
      <c r="K32" s="106" t="str">
        <f>VLOOKUP(J32,'[1]thamchieudiem'!$B$3:$C$23,2,FALSE)</f>
        <v>Năm</v>
      </c>
      <c r="L32" s="107">
        <f>VLOOKUP(C32,'[2]HK He_2016_2017'!$C$3:$F$684,4,FALSE)</f>
        <v>7</v>
      </c>
      <c r="M32" s="80">
        <f t="shared" si="0"/>
        <v>6.6</v>
      </c>
      <c r="N32" s="101" t="str">
        <f t="shared" si="2"/>
        <v>đạt</v>
      </c>
    </row>
    <row r="33" spans="1:14" s="108" customFormat="1" ht="13.5" customHeight="1">
      <c r="A33" s="100">
        <v>28</v>
      </c>
      <c r="B33" s="101">
        <v>115</v>
      </c>
      <c r="C33" s="102">
        <v>11131961</v>
      </c>
      <c r="D33" s="103" t="s">
        <v>124</v>
      </c>
      <c r="E33" s="104" t="s">
        <v>138</v>
      </c>
      <c r="F33" s="105">
        <v>6</v>
      </c>
      <c r="G33" s="106" t="str">
        <f>VLOOKUP(F33,'[1]thamchieudiem'!$B$3:$C$23,2,FALSE)</f>
        <v>Sáu</v>
      </c>
      <c r="H33" s="105">
        <v>6</v>
      </c>
      <c r="I33" s="106" t="str">
        <f>VLOOKUP(H33,'[1]thamchieudiem'!$B$3:$C$23,2,FALSE)</f>
        <v>Sáu</v>
      </c>
      <c r="J33" s="105">
        <v>5.5</v>
      </c>
      <c r="K33" s="106" t="str">
        <f>VLOOKUP(J33,'[1]thamchieudiem'!$B$3:$C$23,2,FALSE)</f>
        <v>Năm rưỡi</v>
      </c>
      <c r="L33" s="107">
        <f>VLOOKUP(C33,'[2]HK He_2016_2017'!$C$3:$F$684,4,FALSE)</f>
        <v>8.5</v>
      </c>
      <c r="M33" s="80">
        <f t="shared" si="0"/>
        <v>6.5</v>
      </c>
      <c r="N33" s="101" t="str">
        <f t="shared" si="2"/>
        <v>đạt</v>
      </c>
    </row>
    <row r="34" spans="1:14" s="108" customFormat="1" ht="13.5" customHeight="1">
      <c r="A34" s="100">
        <v>29</v>
      </c>
      <c r="B34" s="101">
        <v>116</v>
      </c>
      <c r="C34" s="102">
        <v>11133260</v>
      </c>
      <c r="D34" s="103" t="s">
        <v>139</v>
      </c>
      <c r="E34" s="104" t="s">
        <v>131</v>
      </c>
      <c r="F34" s="105">
        <v>6.5</v>
      </c>
      <c r="G34" s="106" t="str">
        <f>VLOOKUP(F34,'[1]thamchieudiem'!$B$3:$C$23,2,FALSE)</f>
        <v>Sáu rưỡi</v>
      </c>
      <c r="H34" s="105">
        <v>6.5</v>
      </c>
      <c r="I34" s="106" t="str">
        <f>VLOOKUP(H34,'[1]thamchieudiem'!$B$3:$C$23,2,FALSE)</f>
        <v>Sáu rưỡi</v>
      </c>
      <c r="J34" s="105">
        <v>5</v>
      </c>
      <c r="K34" s="106" t="str">
        <f>VLOOKUP(J34,'[1]thamchieudiem'!$B$3:$C$23,2,FALSE)</f>
        <v>Năm</v>
      </c>
      <c r="L34" s="107">
        <f>VLOOKUP(C34,'[2]HK He_2016_2017'!$C$3:$F$684,4,FALSE)</f>
        <v>6.5</v>
      </c>
      <c r="M34" s="80">
        <f t="shared" si="0"/>
        <v>6.1</v>
      </c>
      <c r="N34" s="101" t="str">
        <f t="shared" si="2"/>
        <v>đạt</v>
      </c>
    </row>
    <row r="35" spans="1:14" s="108" customFormat="1" ht="13.5" customHeight="1">
      <c r="A35" s="100">
        <v>30</v>
      </c>
      <c r="B35" s="101">
        <v>117</v>
      </c>
      <c r="C35" s="102">
        <v>11133206</v>
      </c>
      <c r="D35" s="103" t="s">
        <v>140</v>
      </c>
      <c r="E35" s="104" t="s">
        <v>46</v>
      </c>
      <c r="F35" s="105">
        <v>8.5</v>
      </c>
      <c r="G35" s="106" t="str">
        <f>VLOOKUP(F35,'[1]thamchieudiem'!$B$3:$C$23,2,FALSE)</f>
        <v>Tám rưỡi</v>
      </c>
      <c r="H35" s="105">
        <v>6.5</v>
      </c>
      <c r="I35" s="106" t="str">
        <f>VLOOKUP(H35,'[1]thamchieudiem'!$B$3:$C$23,2,FALSE)</f>
        <v>Sáu rưỡi</v>
      </c>
      <c r="J35" s="105">
        <v>7.5</v>
      </c>
      <c r="K35" s="106" t="str">
        <f>VLOOKUP(J35,'[1]thamchieudiem'!$B$3:$C$23,2,FALSE)</f>
        <v>Bẩy rưỡi</v>
      </c>
      <c r="L35" s="107">
        <f>VLOOKUP(C35,'[2]HK He_2016_2017'!$C$3:$F$684,4,FALSE)</f>
        <v>7.5</v>
      </c>
      <c r="M35" s="80">
        <f t="shared" si="0"/>
        <v>7.5</v>
      </c>
      <c r="N35" s="101" t="str">
        <f t="shared" si="2"/>
        <v>đạt</v>
      </c>
    </row>
    <row r="36" spans="1:14" s="108" customFormat="1" ht="13.5" customHeight="1">
      <c r="A36" s="100">
        <v>31</v>
      </c>
      <c r="B36" s="101">
        <v>118</v>
      </c>
      <c r="C36" s="102">
        <v>11130169</v>
      </c>
      <c r="D36" s="103" t="s">
        <v>39</v>
      </c>
      <c r="E36" s="104" t="s">
        <v>26</v>
      </c>
      <c r="F36" s="105">
        <v>4</v>
      </c>
      <c r="G36" s="106" t="str">
        <f>VLOOKUP(F36,'[1]thamchieudiem'!$B$3:$C$23,2,FALSE)</f>
        <v>Bốn</v>
      </c>
      <c r="H36" s="105">
        <v>8.5</v>
      </c>
      <c r="I36" s="106" t="str">
        <f>VLOOKUP(H36,'[1]thamchieudiem'!$B$3:$C$23,2,FALSE)</f>
        <v>Tám rưỡi</v>
      </c>
      <c r="J36" s="105">
        <v>7</v>
      </c>
      <c r="K36" s="106" t="str">
        <f>VLOOKUP(J36,'[1]thamchieudiem'!$B$3:$C$23,2,FALSE)</f>
        <v>Bẩy</v>
      </c>
      <c r="L36" s="107">
        <f>VLOOKUP(C36,'[2]HK He_2016_2017'!$C$3:$F$684,4,FALSE)</f>
        <v>6</v>
      </c>
      <c r="M36" s="80">
        <f t="shared" si="0"/>
        <v>6.4</v>
      </c>
      <c r="N36" s="101" t="str">
        <f t="shared" si="2"/>
        <v>đạt</v>
      </c>
    </row>
    <row r="37" spans="1:14" s="108" customFormat="1" ht="13.5" customHeight="1">
      <c r="A37" s="100">
        <v>32</v>
      </c>
      <c r="B37" s="101">
        <v>119</v>
      </c>
      <c r="C37" s="102">
        <v>11131517</v>
      </c>
      <c r="D37" s="103" t="s">
        <v>130</v>
      </c>
      <c r="E37" s="104" t="s">
        <v>141</v>
      </c>
      <c r="F37" s="105">
        <v>5.5</v>
      </c>
      <c r="G37" s="106" t="str">
        <f>VLOOKUP(F37,'[1]thamchieudiem'!$B$3:$C$23,2,FALSE)</f>
        <v>Năm rưỡi</v>
      </c>
      <c r="H37" s="105">
        <v>8</v>
      </c>
      <c r="I37" s="106" t="str">
        <f>VLOOKUP(H37,'[1]thamchieudiem'!$B$3:$C$23,2,FALSE)</f>
        <v>Tám</v>
      </c>
      <c r="J37" s="105">
        <v>6</v>
      </c>
      <c r="K37" s="106" t="str">
        <f>VLOOKUP(J37,'[1]thamchieudiem'!$B$3:$C$23,2,FALSE)</f>
        <v>Sáu</v>
      </c>
      <c r="L37" s="107">
        <f>VLOOKUP(C37,'[2]HK He_2016_2017'!$C$3:$F$684,4,FALSE)</f>
        <v>8</v>
      </c>
      <c r="M37" s="80">
        <f t="shared" si="0"/>
        <v>6.9</v>
      </c>
      <c r="N37" s="101" t="str">
        <f t="shared" si="2"/>
        <v>đạt</v>
      </c>
    </row>
    <row r="38" spans="1:14" s="108" customFormat="1" ht="13.5" customHeight="1">
      <c r="A38" s="100">
        <v>33</v>
      </c>
      <c r="B38" s="101">
        <v>120</v>
      </c>
      <c r="C38" s="102">
        <v>11133055</v>
      </c>
      <c r="D38" s="103" t="s">
        <v>142</v>
      </c>
      <c r="E38" s="104" t="s">
        <v>62</v>
      </c>
      <c r="F38" s="105">
        <v>5.5</v>
      </c>
      <c r="G38" s="106" t="str">
        <f>VLOOKUP(F38,'[1]thamchieudiem'!$B$3:$C$23,2,FALSE)</f>
        <v>Năm rưỡi</v>
      </c>
      <c r="H38" s="105">
        <v>7</v>
      </c>
      <c r="I38" s="106" t="str">
        <f>VLOOKUP(H38,'[1]thamchieudiem'!$B$3:$C$23,2,FALSE)</f>
        <v>Bẩy</v>
      </c>
      <c r="J38" s="105">
        <v>6</v>
      </c>
      <c r="K38" s="106" t="str">
        <f>VLOOKUP(J38,'[1]thamchieudiem'!$B$3:$C$23,2,FALSE)</f>
        <v>Sáu</v>
      </c>
      <c r="L38" s="107">
        <f>VLOOKUP(C38,'[2]HK He_2016_2017'!$C$3:$F$684,4,FALSE)</f>
        <v>4.5</v>
      </c>
      <c r="M38" s="80">
        <f t="shared" si="0"/>
        <v>5.8</v>
      </c>
      <c r="N38" s="101" t="str">
        <f t="shared" si="2"/>
        <v>đạt</v>
      </c>
    </row>
    <row r="39" spans="1:14" s="108" customFormat="1" ht="13.5" customHeight="1">
      <c r="A39" s="100">
        <v>34</v>
      </c>
      <c r="B39" s="101">
        <v>733</v>
      </c>
      <c r="C39" s="102">
        <v>11121514</v>
      </c>
      <c r="D39" s="103" t="s">
        <v>143</v>
      </c>
      <c r="E39" s="104" t="s">
        <v>144</v>
      </c>
      <c r="F39" s="105">
        <v>5.5</v>
      </c>
      <c r="G39" s="106" t="str">
        <f>VLOOKUP(F39,'[1]thamchieudiem'!$B$3:$C$23,2,FALSE)</f>
        <v>Năm rưỡi</v>
      </c>
      <c r="H39" s="105">
        <v>8</v>
      </c>
      <c r="I39" s="106" t="str">
        <f>VLOOKUP(H39,'[1]thamchieudiem'!$B$3:$C$23,2,FALSE)</f>
        <v>Tám</v>
      </c>
      <c r="J39" s="105">
        <v>4.5</v>
      </c>
      <c r="K39" s="106" t="str">
        <f>VLOOKUP(J39,'[1]thamchieudiem'!$B$3:$C$23,2,FALSE)</f>
        <v>Bốn rưỡi</v>
      </c>
      <c r="L39" s="107">
        <f>VLOOKUP(C39,'[2]HK He_2016_2017'!$C$3:$F$684,4,FALSE)</f>
        <v>4.5</v>
      </c>
      <c r="M39" s="80">
        <f t="shared" si="0"/>
        <v>5.6</v>
      </c>
      <c r="N39" s="101" t="str">
        <f t="shared" si="2"/>
        <v>đạt</v>
      </c>
    </row>
    <row r="40" ht="6.75" customHeight="1"/>
  </sheetData>
  <sheetProtection/>
  <mergeCells count="14">
    <mergeCell ref="B4:B5"/>
    <mergeCell ref="C4:C5"/>
    <mergeCell ref="D4:D5"/>
    <mergeCell ref="E4:E5"/>
    <mergeCell ref="L4:L5"/>
    <mergeCell ref="M4:M5"/>
    <mergeCell ref="N4:N5"/>
    <mergeCell ref="A1:K1"/>
    <mergeCell ref="A2:K2"/>
    <mergeCell ref="A3:B3"/>
    <mergeCell ref="F4:G4"/>
    <mergeCell ref="H4:I4"/>
    <mergeCell ref="J4:K4"/>
    <mergeCell ref="A4:A5"/>
  </mergeCells>
  <printOptions/>
  <pageMargins left="0.39" right="0.27" top="0.37" bottom="0.3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4">
      <selection activeCell="M6" sqref="M6"/>
    </sheetView>
  </sheetViews>
  <sheetFormatPr defaultColWidth="10.28125" defaultRowHeight="12.75" customHeight="1"/>
  <cols>
    <col min="1" max="2" width="5.00390625" style="12" customWidth="1"/>
    <col min="3" max="3" width="11.28125" style="12" customWidth="1"/>
    <col min="4" max="4" width="17.7109375" style="12" customWidth="1"/>
    <col min="5" max="5" width="7.57421875" style="12" customWidth="1"/>
    <col min="6" max="6" width="6.140625" style="24" customWidth="1"/>
    <col min="7" max="7" width="10.28125" style="23" customWidth="1"/>
    <col min="8" max="8" width="6.140625" style="25" customWidth="1"/>
    <col min="9" max="9" width="10.28125" style="14" customWidth="1"/>
    <col min="10" max="10" width="5.7109375" style="25" customWidth="1"/>
    <col min="11" max="11" width="10.28125" style="14" customWidth="1"/>
    <col min="12" max="12" width="10.28125" style="7" customWidth="1"/>
    <col min="13" max="13" width="12.140625" style="50" customWidth="1"/>
    <col min="14" max="14" width="14.421875" style="7" customWidth="1"/>
    <col min="15" max="16384" width="10.28125" style="14" customWidth="1"/>
  </cols>
  <sheetData>
    <row r="1" spans="1:14" s="12" customFormat="1" ht="44.25" customHeight="1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45"/>
      <c r="M1" s="45"/>
      <c r="N1" s="45"/>
    </row>
    <row r="2" spans="1:14" s="12" customFormat="1" ht="24" customHeight="1">
      <c r="A2" s="143" t="s">
        <v>726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2"/>
      <c r="M2" s="2"/>
      <c r="N2" s="2"/>
    </row>
    <row r="3" spans="1:14" s="12" customFormat="1" ht="15.75" customHeight="1">
      <c r="A3" s="169" t="s">
        <v>247</v>
      </c>
      <c r="B3" s="169"/>
      <c r="C3" s="169"/>
      <c r="D3" s="17"/>
      <c r="E3" s="10"/>
      <c r="F3" s="8"/>
      <c r="G3" s="22"/>
      <c r="H3" s="9"/>
      <c r="J3" s="9"/>
      <c r="L3" s="1"/>
      <c r="M3" s="47"/>
      <c r="N3" s="1"/>
    </row>
    <row r="4" spans="1:14" s="12" customFormat="1" ht="16.5" customHeight="1">
      <c r="A4" s="157" t="s">
        <v>1</v>
      </c>
      <c r="B4" s="157" t="s">
        <v>2</v>
      </c>
      <c r="C4" s="170" t="s">
        <v>3</v>
      </c>
      <c r="D4" s="171" t="s">
        <v>4</v>
      </c>
      <c r="E4" s="153" t="s">
        <v>5</v>
      </c>
      <c r="F4" s="168" t="s">
        <v>76</v>
      </c>
      <c r="G4" s="168"/>
      <c r="H4" s="168" t="s">
        <v>75</v>
      </c>
      <c r="I4" s="168"/>
      <c r="J4" s="168" t="s">
        <v>77</v>
      </c>
      <c r="K4" s="168"/>
      <c r="L4" s="128" t="s">
        <v>711</v>
      </c>
      <c r="M4" s="128" t="s">
        <v>712</v>
      </c>
      <c r="N4" s="128" t="s">
        <v>713</v>
      </c>
    </row>
    <row r="5" spans="1:14" s="12" customFormat="1" ht="29.25" customHeight="1">
      <c r="A5" s="157"/>
      <c r="B5" s="157"/>
      <c r="C5" s="170"/>
      <c r="D5" s="171"/>
      <c r="E5" s="153"/>
      <c r="F5" s="18" t="s">
        <v>28</v>
      </c>
      <c r="G5" s="18" t="s">
        <v>29</v>
      </c>
      <c r="H5" s="18" t="s">
        <v>28</v>
      </c>
      <c r="I5" s="18" t="s">
        <v>29</v>
      </c>
      <c r="J5" s="18" t="s">
        <v>28</v>
      </c>
      <c r="K5" s="18" t="s">
        <v>29</v>
      </c>
      <c r="L5" s="129"/>
      <c r="M5" s="129"/>
      <c r="N5" s="129"/>
    </row>
    <row r="6" spans="1:14" s="108" customFormat="1" ht="13.5" customHeight="1">
      <c r="A6" s="100">
        <v>1</v>
      </c>
      <c r="B6" s="101">
        <v>121</v>
      </c>
      <c r="C6" s="102">
        <v>11130437</v>
      </c>
      <c r="D6" s="103" t="s">
        <v>145</v>
      </c>
      <c r="E6" s="104" t="s">
        <v>146</v>
      </c>
      <c r="F6" s="105">
        <v>6.5</v>
      </c>
      <c r="G6" s="106" t="str">
        <f>VLOOKUP(F6,'[1]thamchieudiem'!$B$3:$C$23,2,FALSE)</f>
        <v>Sáu rưỡi</v>
      </c>
      <c r="H6" s="105">
        <v>7</v>
      </c>
      <c r="I6" s="106" t="str">
        <f>VLOOKUP(H6,'[1]thamchieudiem'!$B$3:$C$23,2,FALSE)</f>
        <v>Bẩy</v>
      </c>
      <c r="J6" s="105">
        <v>6</v>
      </c>
      <c r="K6" s="106" t="str">
        <f>VLOOKUP(J6,'[1]thamchieudiem'!$B$3:$C$23,2,FALSE)</f>
        <v>Sáu</v>
      </c>
      <c r="L6" s="107">
        <f>VLOOKUP(C6,'[2]HK He_2016_2017'!$C$3:$F$684,4,FALSE)</f>
        <v>7</v>
      </c>
      <c r="M6" s="80">
        <f>ROUND(F6*0.25+H6*0.25+J6*0.25+L6*0.25,1)</f>
        <v>6.6</v>
      </c>
      <c r="N6" s="101" t="str">
        <f>IF(OR(F6&lt;3,H6&lt;3,J6&lt;3,L6&lt;3,M6&lt;5),"không đạt","đạt")</f>
        <v>đạt</v>
      </c>
    </row>
    <row r="7" spans="1:14" s="108" customFormat="1" ht="13.5" customHeight="1">
      <c r="A7" s="100">
        <v>2</v>
      </c>
      <c r="B7" s="101">
        <v>122</v>
      </c>
      <c r="C7" s="102">
        <v>11133673</v>
      </c>
      <c r="D7" s="103" t="s">
        <v>147</v>
      </c>
      <c r="E7" s="104" t="s">
        <v>107</v>
      </c>
      <c r="F7" s="105">
        <v>4.5</v>
      </c>
      <c r="G7" s="106" t="str">
        <f>VLOOKUP(F7,'[1]thamchieudiem'!$B$3:$C$23,2,FALSE)</f>
        <v>Bốn rưỡi</v>
      </c>
      <c r="H7" s="105">
        <v>7.5</v>
      </c>
      <c r="I7" s="106" t="str">
        <f>VLOOKUP(H7,'[1]thamchieudiem'!$B$3:$C$23,2,FALSE)</f>
        <v>Bẩy rưỡi</v>
      </c>
      <c r="J7" s="105">
        <v>6.5</v>
      </c>
      <c r="K7" s="106" t="str">
        <f>VLOOKUP(J7,'[1]thamchieudiem'!$B$3:$C$23,2,FALSE)</f>
        <v>Sáu rưỡi</v>
      </c>
      <c r="L7" s="107">
        <f>VLOOKUP(C7,'[2]HK He_2016_2017'!$C$3:$F$684,4,FALSE)</f>
        <v>7</v>
      </c>
      <c r="M7" s="80">
        <f aca="true" t="shared" si="0" ref="M7:M36">ROUND(F7*0.25+H7*0.25+J7*0.25+L7*0.25,1)</f>
        <v>6.4</v>
      </c>
      <c r="N7" s="101" t="str">
        <f aca="true" t="shared" si="1" ref="N7:N36">IF(OR(F7&lt;3,H7&lt;3,J7&lt;3,L7&lt;3,M7&lt;5),"không đạt","đạt")</f>
        <v>đạt</v>
      </c>
    </row>
    <row r="8" spans="1:14" s="108" customFormat="1" ht="13.5" customHeight="1">
      <c r="A8" s="100">
        <v>3</v>
      </c>
      <c r="B8" s="101">
        <v>123</v>
      </c>
      <c r="C8" s="102">
        <v>11134059</v>
      </c>
      <c r="D8" s="103" t="s">
        <v>148</v>
      </c>
      <c r="E8" s="104" t="s">
        <v>117</v>
      </c>
      <c r="F8" s="105">
        <v>5.5</v>
      </c>
      <c r="G8" s="106" t="str">
        <f>VLOOKUP(F8,'[1]thamchieudiem'!$B$3:$C$23,2,FALSE)</f>
        <v>Năm rưỡi</v>
      </c>
      <c r="H8" s="105">
        <v>7.5</v>
      </c>
      <c r="I8" s="106" t="str">
        <f>VLOOKUP(H8,'[1]thamchieudiem'!$B$3:$C$23,2,FALSE)</f>
        <v>Bẩy rưỡi</v>
      </c>
      <c r="J8" s="105">
        <v>7.5</v>
      </c>
      <c r="K8" s="106" t="str">
        <f>VLOOKUP(J8,'[1]thamchieudiem'!$B$3:$C$23,2,FALSE)</f>
        <v>Bẩy rưỡi</v>
      </c>
      <c r="L8" s="107">
        <f>VLOOKUP(C8,'[2]HK He_2016_2017'!$C$3:$F$684,4,FALSE)</f>
        <v>6</v>
      </c>
      <c r="M8" s="80">
        <f t="shared" si="0"/>
        <v>6.6</v>
      </c>
      <c r="N8" s="101" t="str">
        <f t="shared" si="1"/>
        <v>đạt</v>
      </c>
    </row>
    <row r="9" spans="1:14" s="108" customFormat="1" ht="13.5" customHeight="1">
      <c r="A9" s="100">
        <v>4</v>
      </c>
      <c r="B9" s="101">
        <v>124</v>
      </c>
      <c r="C9" s="102">
        <v>11133549</v>
      </c>
      <c r="D9" s="103" t="s">
        <v>149</v>
      </c>
      <c r="E9" s="104" t="s">
        <v>40</v>
      </c>
      <c r="F9" s="105">
        <v>6.5</v>
      </c>
      <c r="G9" s="106" t="str">
        <f>VLOOKUP(F9,'[1]thamchieudiem'!$B$3:$C$23,2,FALSE)</f>
        <v>Sáu rưỡi</v>
      </c>
      <c r="H9" s="105">
        <v>8</v>
      </c>
      <c r="I9" s="106" t="str">
        <f>VLOOKUP(H9,'[1]thamchieudiem'!$B$3:$C$23,2,FALSE)</f>
        <v>Tám</v>
      </c>
      <c r="J9" s="105">
        <v>5.5</v>
      </c>
      <c r="K9" s="106" t="str">
        <f>VLOOKUP(J9,'[1]thamchieudiem'!$B$3:$C$23,2,FALSE)</f>
        <v>Năm rưỡi</v>
      </c>
      <c r="L9" s="107">
        <f>VLOOKUP(C9,'[2]HK He_2016_2017'!$C$3:$F$684,4,FALSE)</f>
        <v>8</v>
      </c>
      <c r="M9" s="80">
        <f t="shared" si="0"/>
        <v>7</v>
      </c>
      <c r="N9" s="101" t="str">
        <f t="shared" si="1"/>
        <v>đạt</v>
      </c>
    </row>
    <row r="10" spans="1:14" s="108" customFormat="1" ht="13.5" customHeight="1">
      <c r="A10" s="100">
        <v>5</v>
      </c>
      <c r="B10" s="101">
        <v>125</v>
      </c>
      <c r="C10" s="102">
        <v>11132217</v>
      </c>
      <c r="D10" s="103" t="s">
        <v>150</v>
      </c>
      <c r="E10" s="104" t="s">
        <v>24</v>
      </c>
      <c r="F10" s="105">
        <v>7</v>
      </c>
      <c r="G10" s="106" t="str">
        <f>VLOOKUP(F10,'[1]thamchieudiem'!$B$3:$C$23,2,FALSE)</f>
        <v>Bẩy</v>
      </c>
      <c r="H10" s="105">
        <v>8</v>
      </c>
      <c r="I10" s="106" t="str">
        <f>VLOOKUP(H10,'[1]thamchieudiem'!$B$3:$C$23,2,FALSE)</f>
        <v>Tám</v>
      </c>
      <c r="J10" s="105">
        <v>7.5</v>
      </c>
      <c r="K10" s="106" t="str">
        <f>VLOOKUP(J10,'[1]thamchieudiem'!$B$3:$C$23,2,FALSE)</f>
        <v>Bẩy rưỡi</v>
      </c>
      <c r="L10" s="107">
        <f>VLOOKUP(C10,'[2]HK He_2016_2017'!$C$3:$F$684,4,FALSE)</f>
        <v>7.5</v>
      </c>
      <c r="M10" s="80">
        <f t="shared" si="0"/>
        <v>7.5</v>
      </c>
      <c r="N10" s="101" t="str">
        <f t="shared" si="1"/>
        <v>đạt</v>
      </c>
    </row>
    <row r="11" spans="1:14" s="108" customFormat="1" ht="13.5" customHeight="1">
      <c r="A11" s="100">
        <v>6</v>
      </c>
      <c r="B11" s="101">
        <v>126</v>
      </c>
      <c r="C11" s="102">
        <v>11130370</v>
      </c>
      <c r="D11" s="103" t="s">
        <v>151</v>
      </c>
      <c r="E11" s="104" t="s">
        <v>26</v>
      </c>
      <c r="F11" s="105">
        <v>8.5</v>
      </c>
      <c r="G11" s="106" t="str">
        <f>VLOOKUP(F11,'[1]thamchieudiem'!$B$3:$C$23,2,FALSE)</f>
        <v>Tám rưỡi</v>
      </c>
      <c r="H11" s="105">
        <v>6.5</v>
      </c>
      <c r="I11" s="106" t="str">
        <f>VLOOKUP(H11,'[1]thamchieudiem'!$B$3:$C$23,2,FALSE)</f>
        <v>Sáu rưỡi</v>
      </c>
      <c r="J11" s="105">
        <v>6</v>
      </c>
      <c r="K11" s="106" t="str">
        <f>VLOOKUP(J11,'[1]thamchieudiem'!$B$3:$C$23,2,FALSE)</f>
        <v>Sáu</v>
      </c>
      <c r="L11" s="107">
        <f>VLOOKUP(C11,'[2]HK He_2016_2017'!$C$3:$F$684,4,FALSE)</f>
        <v>8</v>
      </c>
      <c r="M11" s="80">
        <f t="shared" si="0"/>
        <v>7.3</v>
      </c>
      <c r="N11" s="101" t="str">
        <f t="shared" si="1"/>
        <v>đạt</v>
      </c>
    </row>
    <row r="12" spans="1:14" s="108" customFormat="1" ht="13.5" customHeight="1">
      <c r="A12" s="100">
        <v>7</v>
      </c>
      <c r="B12" s="101">
        <v>128</v>
      </c>
      <c r="C12" s="102">
        <v>11134406</v>
      </c>
      <c r="D12" s="103" t="s">
        <v>152</v>
      </c>
      <c r="E12" s="104" t="s">
        <v>86</v>
      </c>
      <c r="F12" s="105">
        <v>7.5</v>
      </c>
      <c r="G12" s="106" t="str">
        <f>VLOOKUP(F12,'[1]thamchieudiem'!$B$3:$C$23,2,FALSE)</f>
        <v>Bẩy rưỡi</v>
      </c>
      <c r="H12" s="105">
        <v>9</v>
      </c>
      <c r="I12" s="106" t="str">
        <f>VLOOKUP(H12,'[1]thamchieudiem'!$B$3:$C$23,2,FALSE)</f>
        <v>Chín </v>
      </c>
      <c r="J12" s="105">
        <v>5.5</v>
      </c>
      <c r="K12" s="106" t="str">
        <f>VLOOKUP(J12,'[1]thamchieudiem'!$B$3:$C$23,2,FALSE)</f>
        <v>Năm rưỡi</v>
      </c>
      <c r="L12" s="107">
        <f>VLOOKUP(C12,'[2]HK He_2016_2017'!$C$3:$F$684,4,FALSE)</f>
        <v>7.5</v>
      </c>
      <c r="M12" s="80">
        <f t="shared" si="0"/>
        <v>7.4</v>
      </c>
      <c r="N12" s="101" t="str">
        <f t="shared" si="1"/>
        <v>đạt</v>
      </c>
    </row>
    <row r="13" spans="1:14" s="108" customFormat="1" ht="13.5" customHeight="1">
      <c r="A13" s="100">
        <v>8</v>
      </c>
      <c r="B13" s="101">
        <v>130</v>
      </c>
      <c r="C13" s="102">
        <v>11133931</v>
      </c>
      <c r="D13" s="103" t="s">
        <v>153</v>
      </c>
      <c r="E13" s="104" t="s">
        <v>69</v>
      </c>
      <c r="F13" s="105">
        <v>6.5</v>
      </c>
      <c r="G13" s="106" t="str">
        <f>VLOOKUP(F13,'[1]thamchieudiem'!$B$3:$C$23,2,FALSE)</f>
        <v>Sáu rưỡi</v>
      </c>
      <c r="H13" s="105">
        <v>8.5</v>
      </c>
      <c r="I13" s="106" t="str">
        <f>VLOOKUP(H13,'[1]thamchieudiem'!$B$3:$C$23,2,FALSE)</f>
        <v>Tám rưỡi</v>
      </c>
      <c r="J13" s="105">
        <v>5</v>
      </c>
      <c r="K13" s="106" t="str">
        <f>VLOOKUP(J13,'[1]thamchieudiem'!$B$3:$C$23,2,FALSE)</f>
        <v>Năm</v>
      </c>
      <c r="L13" s="107">
        <f>VLOOKUP(C13,'[2]HK He_2016_2017'!$C$3:$F$684,4,FALSE)</f>
        <v>6</v>
      </c>
      <c r="M13" s="80">
        <f t="shared" si="0"/>
        <v>6.5</v>
      </c>
      <c r="N13" s="101" t="str">
        <f t="shared" si="1"/>
        <v>đạt</v>
      </c>
    </row>
    <row r="14" spans="1:14" s="108" customFormat="1" ht="13.5" customHeight="1">
      <c r="A14" s="100">
        <v>9</v>
      </c>
      <c r="B14" s="101">
        <v>131</v>
      </c>
      <c r="C14" s="102">
        <v>11134296</v>
      </c>
      <c r="D14" s="103" t="s">
        <v>154</v>
      </c>
      <c r="E14" s="104" t="s">
        <v>93</v>
      </c>
      <c r="F14" s="105">
        <v>7.5</v>
      </c>
      <c r="G14" s="106" t="str">
        <f>VLOOKUP(F14,'[1]thamchieudiem'!$B$3:$C$23,2,FALSE)</f>
        <v>Bẩy rưỡi</v>
      </c>
      <c r="H14" s="105">
        <v>9</v>
      </c>
      <c r="I14" s="106" t="str">
        <f>VLOOKUP(H14,'[1]thamchieudiem'!$B$3:$C$23,2,FALSE)</f>
        <v>Chín </v>
      </c>
      <c r="J14" s="105">
        <v>8</v>
      </c>
      <c r="K14" s="106" t="str">
        <f>VLOOKUP(J14,'[1]thamchieudiem'!$B$3:$C$23,2,FALSE)</f>
        <v>Tám</v>
      </c>
      <c r="L14" s="107">
        <f>VLOOKUP(C14,'[2]HK He_2016_2017'!$C$3:$F$684,4,FALSE)</f>
        <v>7.5</v>
      </c>
      <c r="M14" s="80">
        <f t="shared" si="0"/>
        <v>8</v>
      </c>
      <c r="N14" s="101" t="str">
        <f t="shared" si="1"/>
        <v>đạt</v>
      </c>
    </row>
    <row r="15" spans="1:14" s="108" customFormat="1" ht="13.5" customHeight="1">
      <c r="A15" s="100">
        <v>10</v>
      </c>
      <c r="B15" s="101">
        <v>132</v>
      </c>
      <c r="C15" s="102">
        <v>11134223</v>
      </c>
      <c r="D15" s="103" t="s">
        <v>155</v>
      </c>
      <c r="E15" s="104" t="s">
        <v>156</v>
      </c>
      <c r="F15" s="105">
        <v>8.5</v>
      </c>
      <c r="G15" s="106" t="str">
        <f>VLOOKUP(F15,'[1]thamchieudiem'!$B$3:$C$23,2,FALSE)</f>
        <v>Tám rưỡi</v>
      </c>
      <c r="H15" s="105">
        <v>9</v>
      </c>
      <c r="I15" s="106" t="str">
        <f>VLOOKUP(H15,'[1]thamchieudiem'!$B$3:$C$23,2,FALSE)</f>
        <v>Chín </v>
      </c>
      <c r="J15" s="105">
        <v>7.5</v>
      </c>
      <c r="K15" s="106" t="str">
        <f>VLOOKUP(J15,'[1]thamchieudiem'!$B$3:$C$23,2,FALSE)</f>
        <v>Bẩy rưỡi</v>
      </c>
      <c r="L15" s="107">
        <f>VLOOKUP(C15,'[2]HK He_2016_2017'!$C$3:$F$684,4,FALSE)</f>
        <v>8</v>
      </c>
      <c r="M15" s="80">
        <f t="shared" si="0"/>
        <v>8.3</v>
      </c>
      <c r="N15" s="101" t="str">
        <f t="shared" si="1"/>
        <v>đạt</v>
      </c>
    </row>
    <row r="16" spans="1:14" s="108" customFormat="1" ht="13.5" customHeight="1">
      <c r="A16" s="100">
        <v>11</v>
      </c>
      <c r="B16" s="101">
        <v>133</v>
      </c>
      <c r="C16" s="102">
        <v>11131416</v>
      </c>
      <c r="D16" s="103" t="s">
        <v>157</v>
      </c>
      <c r="E16" s="104" t="s">
        <v>120</v>
      </c>
      <c r="F16" s="105">
        <v>7.5</v>
      </c>
      <c r="G16" s="106" t="str">
        <f>VLOOKUP(F16,'[1]thamchieudiem'!$B$3:$C$23,2,FALSE)</f>
        <v>Bẩy rưỡi</v>
      </c>
      <c r="H16" s="105">
        <v>6.5</v>
      </c>
      <c r="I16" s="106" t="str">
        <f>VLOOKUP(H16,'[1]thamchieudiem'!$B$3:$C$23,2,FALSE)</f>
        <v>Sáu rưỡi</v>
      </c>
      <c r="J16" s="105">
        <v>7.5</v>
      </c>
      <c r="K16" s="106" t="str">
        <f>VLOOKUP(J16,'[1]thamchieudiem'!$B$3:$C$23,2,FALSE)</f>
        <v>Bẩy rưỡi</v>
      </c>
      <c r="L16" s="107">
        <f>VLOOKUP(C16,'[2]HK He_2016_2017'!$C$3:$F$684,4,FALSE)</f>
        <v>7</v>
      </c>
      <c r="M16" s="80">
        <f t="shared" si="0"/>
        <v>7.1</v>
      </c>
      <c r="N16" s="101" t="str">
        <f t="shared" si="1"/>
        <v>đạt</v>
      </c>
    </row>
    <row r="17" spans="1:14" s="108" customFormat="1" ht="13.5" customHeight="1">
      <c r="A17" s="100">
        <v>12</v>
      </c>
      <c r="B17" s="101">
        <v>134</v>
      </c>
      <c r="C17" s="102">
        <v>11130145</v>
      </c>
      <c r="D17" s="103" t="s">
        <v>158</v>
      </c>
      <c r="E17" s="104" t="s">
        <v>26</v>
      </c>
      <c r="F17" s="105">
        <v>7.5</v>
      </c>
      <c r="G17" s="106" t="str">
        <f>VLOOKUP(F17,'[1]thamchieudiem'!$B$3:$C$23,2,FALSE)</f>
        <v>Bẩy rưỡi</v>
      </c>
      <c r="H17" s="105">
        <v>6.5</v>
      </c>
      <c r="I17" s="106" t="str">
        <f>VLOOKUP(H17,'[1]thamchieudiem'!$B$3:$C$23,2,FALSE)</f>
        <v>Sáu rưỡi</v>
      </c>
      <c r="J17" s="105">
        <v>7</v>
      </c>
      <c r="K17" s="106" t="str">
        <f>VLOOKUP(J17,'[1]thamchieudiem'!$B$3:$C$23,2,FALSE)</f>
        <v>Bẩy</v>
      </c>
      <c r="L17" s="107">
        <f>VLOOKUP(C17,'[2]HK He_2016_2017'!$C$3:$F$684,4,FALSE)</f>
        <v>7</v>
      </c>
      <c r="M17" s="80">
        <f t="shared" si="0"/>
        <v>7</v>
      </c>
      <c r="N17" s="101" t="str">
        <f t="shared" si="1"/>
        <v>đạt</v>
      </c>
    </row>
    <row r="18" spans="1:14" s="108" customFormat="1" ht="13.5" customHeight="1">
      <c r="A18" s="100">
        <v>13</v>
      </c>
      <c r="B18" s="101">
        <v>135</v>
      </c>
      <c r="C18" s="102">
        <v>11132289</v>
      </c>
      <c r="D18" s="103" t="s">
        <v>159</v>
      </c>
      <c r="E18" s="104" t="s">
        <v>24</v>
      </c>
      <c r="F18" s="105">
        <v>6</v>
      </c>
      <c r="G18" s="106" t="str">
        <f>VLOOKUP(F18,'[1]thamchieudiem'!$B$3:$C$23,2,FALSE)</f>
        <v>Sáu</v>
      </c>
      <c r="H18" s="105">
        <v>8.5</v>
      </c>
      <c r="I18" s="106" t="str">
        <f>VLOOKUP(H18,'[1]thamchieudiem'!$B$3:$C$23,2,FALSE)</f>
        <v>Tám rưỡi</v>
      </c>
      <c r="J18" s="105">
        <v>7</v>
      </c>
      <c r="K18" s="106" t="str">
        <f>VLOOKUP(J18,'[1]thamchieudiem'!$B$3:$C$23,2,FALSE)</f>
        <v>Bẩy</v>
      </c>
      <c r="L18" s="107">
        <f>VLOOKUP(C18,'[2]HK He_2016_2017'!$C$3:$F$684,4,FALSE)</f>
        <v>7</v>
      </c>
      <c r="M18" s="80">
        <f t="shared" si="0"/>
        <v>7.1</v>
      </c>
      <c r="N18" s="101" t="str">
        <f t="shared" si="1"/>
        <v>đạt</v>
      </c>
    </row>
    <row r="19" spans="1:14" s="108" customFormat="1" ht="13.5" customHeight="1">
      <c r="A19" s="100">
        <v>14</v>
      </c>
      <c r="B19" s="101">
        <v>136</v>
      </c>
      <c r="C19" s="102">
        <v>11131696</v>
      </c>
      <c r="D19" s="103" t="s">
        <v>12</v>
      </c>
      <c r="E19" s="104" t="s">
        <v>160</v>
      </c>
      <c r="F19" s="105">
        <v>9.5</v>
      </c>
      <c r="G19" s="106" t="str">
        <f>VLOOKUP(F19,'[1]thamchieudiem'!$B$3:$C$23,2,FALSE)</f>
        <v>Chín rưỡi</v>
      </c>
      <c r="H19" s="105">
        <v>8.5</v>
      </c>
      <c r="I19" s="106" t="str">
        <f>VLOOKUP(H19,'[1]thamchieudiem'!$B$3:$C$23,2,FALSE)</f>
        <v>Tám rưỡi</v>
      </c>
      <c r="J19" s="105">
        <v>5</v>
      </c>
      <c r="K19" s="106" t="str">
        <f>VLOOKUP(J19,'[1]thamchieudiem'!$B$3:$C$23,2,FALSE)</f>
        <v>Năm</v>
      </c>
      <c r="L19" s="107">
        <f>VLOOKUP(C19,'[2]HK He_2016_2017'!$C$3:$F$684,4,FALSE)</f>
        <v>8.5</v>
      </c>
      <c r="M19" s="80">
        <f t="shared" si="0"/>
        <v>7.9</v>
      </c>
      <c r="N19" s="101" t="str">
        <f t="shared" si="1"/>
        <v>đạt</v>
      </c>
    </row>
    <row r="20" spans="1:14" s="108" customFormat="1" ht="13.5" customHeight="1">
      <c r="A20" s="100">
        <v>15</v>
      </c>
      <c r="B20" s="101">
        <v>137</v>
      </c>
      <c r="C20" s="102">
        <v>11132176</v>
      </c>
      <c r="D20" s="103" t="s">
        <v>161</v>
      </c>
      <c r="E20" s="104" t="s">
        <v>24</v>
      </c>
      <c r="F20" s="105">
        <v>8.5</v>
      </c>
      <c r="G20" s="106" t="str">
        <f>VLOOKUP(F20,'[1]thamchieudiem'!$B$3:$C$23,2,FALSE)</f>
        <v>Tám rưỡi</v>
      </c>
      <c r="H20" s="105">
        <v>7.5</v>
      </c>
      <c r="I20" s="106" t="str">
        <f>VLOOKUP(H20,'[1]thamchieudiem'!$B$3:$C$23,2,FALSE)</f>
        <v>Bẩy rưỡi</v>
      </c>
      <c r="J20" s="105">
        <v>6.5</v>
      </c>
      <c r="K20" s="106" t="str">
        <f>VLOOKUP(J20,'[1]thamchieudiem'!$B$3:$C$23,2,FALSE)</f>
        <v>Sáu rưỡi</v>
      </c>
      <c r="L20" s="107">
        <f>VLOOKUP(C20,'[2]HK He_2016_2017'!$C$3:$F$684,4,FALSE)</f>
        <v>7.5</v>
      </c>
      <c r="M20" s="80">
        <f t="shared" si="0"/>
        <v>7.5</v>
      </c>
      <c r="N20" s="101" t="str">
        <f t="shared" si="1"/>
        <v>đạt</v>
      </c>
    </row>
    <row r="21" spans="1:14" s="108" customFormat="1" ht="13.5" customHeight="1">
      <c r="A21" s="100">
        <v>16</v>
      </c>
      <c r="B21" s="101">
        <v>138</v>
      </c>
      <c r="C21" s="102">
        <v>11132335</v>
      </c>
      <c r="D21" s="103" t="s">
        <v>162</v>
      </c>
      <c r="E21" s="104" t="s">
        <v>24</v>
      </c>
      <c r="F21" s="105">
        <v>6</v>
      </c>
      <c r="G21" s="106" t="str">
        <f>VLOOKUP(F21,'[1]thamchieudiem'!$B$3:$C$23,2,FALSE)</f>
        <v>Sáu</v>
      </c>
      <c r="H21" s="105">
        <v>8.5</v>
      </c>
      <c r="I21" s="106" t="str">
        <f>VLOOKUP(H21,'[1]thamchieudiem'!$B$3:$C$23,2,FALSE)</f>
        <v>Tám rưỡi</v>
      </c>
      <c r="J21" s="105">
        <v>7</v>
      </c>
      <c r="K21" s="106" t="str">
        <f>VLOOKUP(J21,'[1]thamchieudiem'!$B$3:$C$23,2,FALSE)</f>
        <v>Bẩy</v>
      </c>
      <c r="L21" s="107">
        <f>VLOOKUP(C21,'[2]HK He_2016_2017'!$C$3:$F$684,4,FALSE)</f>
        <v>8</v>
      </c>
      <c r="M21" s="80">
        <f t="shared" si="0"/>
        <v>7.4</v>
      </c>
      <c r="N21" s="101" t="str">
        <f t="shared" si="1"/>
        <v>đạt</v>
      </c>
    </row>
    <row r="22" spans="1:14" s="108" customFormat="1" ht="13.5" customHeight="1">
      <c r="A22" s="100">
        <v>17</v>
      </c>
      <c r="B22" s="101">
        <v>139</v>
      </c>
      <c r="C22" s="102">
        <v>11132343</v>
      </c>
      <c r="D22" s="103" t="s">
        <v>163</v>
      </c>
      <c r="E22" s="104" t="s">
        <v>24</v>
      </c>
      <c r="F22" s="105">
        <v>6.5</v>
      </c>
      <c r="G22" s="106" t="str">
        <f>VLOOKUP(F22,'[1]thamchieudiem'!$B$3:$C$23,2,FALSE)</f>
        <v>Sáu rưỡi</v>
      </c>
      <c r="H22" s="105">
        <v>7</v>
      </c>
      <c r="I22" s="106" t="str">
        <f>VLOOKUP(H22,'[1]thamchieudiem'!$B$3:$C$23,2,FALSE)</f>
        <v>Bẩy</v>
      </c>
      <c r="J22" s="105">
        <v>5.5</v>
      </c>
      <c r="K22" s="106" t="str">
        <f>VLOOKUP(J22,'[1]thamchieudiem'!$B$3:$C$23,2,FALSE)</f>
        <v>Năm rưỡi</v>
      </c>
      <c r="L22" s="107">
        <f>VLOOKUP(C22,'[2]HK He_2016_2017'!$C$3:$F$684,4,FALSE)</f>
        <v>8.5</v>
      </c>
      <c r="M22" s="80">
        <f t="shared" si="0"/>
        <v>6.9</v>
      </c>
      <c r="N22" s="101" t="str">
        <f t="shared" si="1"/>
        <v>đạt</v>
      </c>
    </row>
    <row r="23" spans="1:14" s="108" customFormat="1" ht="13.5" customHeight="1">
      <c r="A23" s="100">
        <v>18</v>
      </c>
      <c r="B23" s="101">
        <v>140</v>
      </c>
      <c r="C23" s="102">
        <v>11131837</v>
      </c>
      <c r="D23" s="103" t="s">
        <v>164</v>
      </c>
      <c r="E23" s="104" t="s">
        <v>96</v>
      </c>
      <c r="F23" s="105">
        <v>5</v>
      </c>
      <c r="G23" s="106" t="str">
        <f>VLOOKUP(F23,'[1]thamchieudiem'!$B$3:$C$23,2,FALSE)</f>
        <v>Năm</v>
      </c>
      <c r="H23" s="105">
        <v>5.5</v>
      </c>
      <c r="I23" s="106" t="str">
        <f>VLOOKUP(H23,'[1]thamchieudiem'!$B$3:$C$23,2,FALSE)</f>
        <v>Năm rưỡi</v>
      </c>
      <c r="J23" s="105">
        <v>6</v>
      </c>
      <c r="K23" s="106" t="str">
        <f>VLOOKUP(J23,'[1]thamchieudiem'!$B$3:$C$23,2,FALSE)</f>
        <v>Sáu</v>
      </c>
      <c r="L23" s="107">
        <f>VLOOKUP(C23,'[2]HK He_2016_2017'!$C$3:$F$684,4,FALSE)</f>
        <v>7.5</v>
      </c>
      <c r="M23" s="80">
        <f t="shared" si="0"/>
        <v>6</v>
      </c>
      <c r="N23" s="101" t="str">
        <f t="shared" si="1"/>
        <v>đạt</v>
      </c>
    </row>
    <row r="24" spans="1:14" s="108" customFormat="1" ht="13.5" customHeight="1">
      <c r="A24" s="100">
        <v>19</v>
      </c>
      <c r="B24" s="101">
        <v>141</v>
      </c>
      <c r="C24" s="102">
        <v>11132333</v>
      </c>
      <c r="D24" s="103" t="s">
        <v>165</v>
      </c>
      <c r="E24" s="104" t="s">
        <v>24</v>
      </c>
      <c r="F24" s="105">
        <v>7.5</v>
      </c>
      <c r="G24" s="106" t="str">
        <f>VLOOKUP(F24,'[1]thamchieudiem'!$B$3:$C$23,2,FALSE)</f>
        <v>Bẩy rưỡi</v>
      </c>
      <c r="H24" s="105">
        <v>5.5</v>
      </c>
      <c r="I24" s="106" t="str">
        <f>VLOOKUP(H24,'[1]thamchieudiem'!$B$3:$C$23,2,FALSE)</f>
        <v>Năm rưỡi</v>
      </c>
      <c r="J24" s="105">
        <v>7</v>
      </c>
      <c r="K24" s="106" t="str">
        <f>VLOOKUP(J24,'[1]thamchieudiem'!$B$3:$C$23,2,FALSE)</f>
        <v>Bẩy</v>
      </c>
      <c r="L24" s="107">
        <f>VLOOKUP(C24,'[2]HK He_2016_2017'!$C$3:$F$684,4,FALSE)</f>
        <v>6.5</v>
      </c>
      <c r="M24" s="80">
        <f t="shared" si="0"/>
        <v>6.6</v>
      </c>
      <c r="N24" s="101" t="str">
        <f t="shared" si="1"/>
        <v>đạt</v>
      </c>
    </row>
    <row r="25" spans="1:14" s="108" customFormat="1" ht="13.5" customHeight="1">
      <c r="A25" s="100">
        <v>20</v>
      </c>
      <c r="B25" s="101">
        <v>142</v>
      </c>
      <c r="C25" s="102">
        <v>11132130</v>
      </c>
      <c r="D25" s="103" t="s">
        <v>166</v>
      </c>
      <c r="E25" s="104" t="s">
        <v>24</v>
      </c>
      <c r="F25" s="105">
        <v>6.5</v>
      </c>
      <c r="G25" s="106" t="str">
        <f>VLOOKUP(F25,'[1]thamchieudiem'!$B$3:$C$23,2,FALSE)</f>
        <v>Sáu rưỡi</v>
      </c>
      <c r="H25" s="105">
        <v>9</v>
      </c>
      <c r="I25" s="106" t="str">
        <f>VLOOKUP(H25,'[1]thamchieudiem'!$B$3:$C$23,2,FALSE)</f>
        <v>Chín </v>
      </c>
      <c r="J25" s="105">
        <v>6</v>
      </c>
      <c r="K25" s="106" t="str">
        <f>VLOOKUP(J25,'[1]thamchieudiem'!$B$3:$C$23,2,FALSE)</f>
        <v>Sáu</v>
      </c>
      <c r="L25" s="107">
        <f>VLOOKUP(C25,'[2]HK He_2016_2017'!$C$3:$F$684,4,FALSE)</f>
        <v>9</v>
      </c>
      <c r="M25" s="80">
        <f t="shared" si="0"/>
        <v>7.6</v>
      </c>
      <c r="N25" s="101" t="str">
        <f t="shared" si="1"/>
        <v>đạt</v>
      </c>
    </row>
    <row r="26" spans="1:14" s="108" customFormat="1" ht="13.5" customHeight="1">
      <c r="A26" s="100">
        <v>21</v>
      </c>
      <c r="B26" s="101">
        <v>143</v>
      </c>
      <c r="C26" s="102">
        <v>11132166</v>
      </c>
      <c r="D26" s="103" t="s">
        <v>167</v>
      </c>
      <c r="E26" s="104" t="s">
        <v>24</v>
      </c>
      <c r="F26" s="105">
        <v>6.5</v>
      </c>
      <c r="G26" s="106" t="str">
        <f>VLOOKUP(F26,'[1]thamchieudiem'!$B$3:$C$23,2,FALSE)</f>
        <v>Sáu rưỡi</v>
      </c>
      <c r="H26" s="105">
        <v>8</v>
      </c>
      <c r="I26" s="106" t="str">
        <f>VLOOKUP(H26,'[1]thamchieudiem'!$B$3:$C$23,2,FALSE)</f>
        <v>Tám</v>
      </c>
      <c r="J26" s="105">
        <v>6.5</v>
      </c>
      <c r="K26" s="106" t="str">
        <f>VLOOKUP(J26,'[1]thamchieudiem'!$B$3:$C$23,2,FALSE)</f>
        <v>Sáu rưỡi</v>
      </c>
      <c r="L26" s="107">
        <f>VLOOKUP(C26,'[2]HK He_2016_2017'!$C$3:$F$684,4,FALSE)</f>
        <v>8.5</v>
      </c>
      <c r="M26" s="80">
        <f t="shared" si="0"/>
        <v>7.4</v>
      </c>
      <c r="N26" s="101" t="str">
        <f t="shared" si="1"/>
        <v>đạt</v>
      </c>
    </row>
    <row r="27" spans="1:14" s="108" customFormat="1" ht="13.5" customHeight="1">
      <c r="A27" s="100">
        <v>22</v>
      </c>
      <c r="B27" s="101">
        <v>144</v>
      </c>
      <c r="C27" s="102">
        <v>11130266</v>
      </c>
      <c r="D27" s="103" t="s">
        <v>168</v>
      </c>
      <c r="E27" s="104" t="s">
        <v>26</v>
      </c>
      <c r="F27" s="105">
        <v>7.5</v>
      </c>
      <c r="G27" s="106" t="str">
        <f>VLOOKUP(F27,'[1]thamchieudiem'!$B$3:$C$23,2,FALSE)</f>
        <v>Bẩy rưỡi</v>
      </c>
      <c r="H27" s="105">
        <v>8.5</v>
      </c>
      <c r="I27" s="106" t="str">
        <f>VLOOKUP(H27,'[1]thamchieudiem'!$B$3:$C$23,2,FALSE)</f>
        <v>Tám rưỡi</v>
      </c>
      <c r="J27" s="105">
        <v>7.5</v>
      </c>
      <c r="K27" s="106" t="str">
        <f>VLOOKUP(J27,'[1]thamchieudiem'!$B$3:$C$23,2,FALSE)</f>
        <v>Bẩy rưỡi</v>
      </c>
      <c r="L27" s="107">
        <f>VLOOKUP(C27,'[2]HK He_2016_2017'!$C$3:$F$684,4,FALSE)</f>
        <v>6.5</v>
      </c>
      <c r="M27" s="80">
        <f t="shared" si="0"/>
        <v>7.5</v>
      </c>
      <c r="N27" s="101" t="str">
        <f t="shared" si="1"/>
        <v>đạt</v>
      </c>
    </row>
    <row r="28" spans="1:14" s="108" customFormat="1" ht="13.5" customHeight="1">
      <c r="A28" s="100">
        <v>23</v>
      </c>
      <c r="B28" s="101">
        <v>145</v>
      </c>
      <c r="C28" s="102">
        <v>11131477</v>
      </c>
      <c r="D28" s="103" t="s">
        <v>169</v>
      </c>
      <c r="E28" s="104" t="s">
        <v>50</v>
      </c>
      <c r="F28" s="105">
        <v>6</v>
      </c>
      <c r="G28" s="106" t="str">
        <f>VLOOKUP(F28,'[1]thamchieudiem'!$B$3:$C$23,2,FALSE)</f>
        <v>Sáu</v>
      </c>
      <c r="H28" s="105">
        <v>7</v>
      </c>
      <c r="I28" s="106" t="str">
        <f>VLOOKUP(H28,'[1]thamchieudiem'!$B$3:$C$23,2,FALSE)</f>
        <v>Bẩy</v>
      </c>
      <c r="J28" s="105">
        <v>7</v>
      </c>
      <c r="K28" s="106" t="str">
        <f>VLOOKUP(J28,'[1]thamchieudiem'!$B$3:$C$23,2,FALSE)</f>
        <v>Bẩy</v>
      </c>
      <c r="L28" s="107">
        <f>VLOOKUP(C28,'[2]HK He_2016_2017'!$C$3:$F$684,4,FALSE)</f>
        <v>7.5</v>
      </c>
      <c r="M28" s="80">
        <f t="shared" si="0"/>
        <v>6.9</v>
      </c>
      <c r="N28" s="101" t="str">
        <f t="shared" si="1"/>
        <v>đạt</v>
      </c>
    </row>
    <row r="29" spans="1:14" s="108" customFormat="1" ht="13.5" customHeight="1">
      <c r="A29" s="100">
        <v>24</v>
      </c>
      <c r="B29" s="101">
        <v>146</v>
      </c>
      <c r="C29" s="102">
        <v>11132204</v>
      </c>
      <c r="D29" s="103" t="s">
        <v>170</v>
      </c>
      <c r="E29" s="104" t="s">
        <v>24</v>
      </c>
      <c r="F29" s="105">
        <v>6</v>
      </c>
      <c r="G29" s="106" t="str">
        <f>VLOOKUP(F29,'[1]thamchieudiem'!$B$3:$C$23,2,FALSE)</f>
        <v>Sáu</v>
      </c>
      <c r="H29" s="105">
        <v>6</v>
      </c>
      <c r="I29" s="106" t="str">
        <f>VLOOKUP(H29,'[1]thamchieudiem'!$B$3:$C$23,2,FALSE)</f>
        <v>Sáu</v>
      </c>
      <c r="J29" s="105">
        <v>8</v>
      </c>
      <c r="K29" s="106" t="str">
        <f>VLOOKUP(J29,'[1]thamchieudiem'!$B$3:$C$23,2,FALSE)</f>
        <v>Tám</v>
      </c>
      <c r="L29" s="107">
        <f>VLOOKUP(C29,'[2]HK He_2016_2017'!$C$3:$F$684,4,FALSE)</f>
        <v>7.5</v>
      </c>
      <c r="M29" s="80">
        <f t="shared" si="0"/>
        <v>6.9</v>
      </c>
      <c r="N29" s="101" t="str">
        <f t="shared" si="1"/>
        <v>đạt</v>
      </c>
    </row>
    <row r="30" spans="1:14" s="108" customFormat="1" ht="13.5" customHeight="1">
      <c r="A30" s="100">
        <v>25</v>
      </c>
      <c r="B30" s="101">
        <v>147</v>
      </c>
      <c r="C30" s="102">
        <v>11131243</v>
      </c>
      <c r="D30" s="103" t="s">
        <v>171</v>
      </c>
      <c r="E30" s="104" t="s">
        <v>67</v>
      </c>
      <c r="F30" s="105">
        <v>6.5</v>
      </c>
      <c r="G30" s="106" t="str">
        <f>VLOOKUP(F30,'[1]thamchieudiem'!$B$3:$C$23,2,FALSE)</f>
        <v>Sáu rưỡi</v>
      </c>
      <c r="H30" s="105">
        <v>6.5</v>
      </c>
      <c r="I30" s="106" t="str">
        <f>VLOOKUP(H30,'[1]thamchieudiem'!$B$3:$C$23,2,FALSE)</f>
        <v>Sáu rưỡi</v>
      </c>
      <c r="J30" s="105">
        <v>6.5</v>
      </c>
      <c r="K30" s="106" t="str">
        <f>VLOOKUP(J30,'[1]thamchieudiem'!$B$3:$C$23,2,FALSE)</f>
        <v>Sáu rưỡi</v>
      </c>
      <c r="L30" s="107">
        <f>VLOOKUP(C30,'[2]HK He_2016_2017'!$C$3:$F$684,4,FALSE)</f>
        <v>7.5</v>
      </c>
      <c r="M30" s="80">
        <f t="shared" si="0"/>
        <v>6.8</v>
      </c>
      <c r="N30" s="101" t="str">
        <f t="shared" si="1"/>
        <v>đạt</v>
      </c>
    </row>
    <row r="31" spans="1:14" s="108" customFormat="1" ht="13.5" customHeight="1">
      <c r="A31" s="100">
        <v>26</v>
      </c>
      <c r="B31" s="101">
        <v>148</v>
      </c>
      <c r="C31" s="102">
        <v>11122601</v>
      </c>
      <c r="D31" s="103" t="s">
        <v>172</v>
      </c>
      <c r="E31" s="104" t="s">
        <v>7</v>
      </c>
      <c r="F31" s="105">
        <v>7.5</v>
      </c>
      <c r="G31" s="106" t="str">
        <f>VLOOKUP(F31,'[1]thamchieudiem'!$B$3:$C$23,2,FALSE)</f>
        <v>Bẩy rưỡi</v>
      </c>
      <c r="H31" s="105">
        <v>8</v>
      </c>
      <c r="I31" s="106" t="str">
        <f>VLOOKUP(H31,'[1]thamchieudiem'!$B$3:$C$23,2,FALSE)</f>
        <v>Tám</v>
      </c>
      <c r="J31" s="105">
        <v>6</v>
      </c>
      <c r="K31" s="106" t="str">
        <f>VLOOKUP(J31,'[1]thamchieudiem'!$B$3:$C$23,2,FALSE)</f>
        <v>Sáu</v>
      </c>
      <c r="L31" s="107">
        <f>VLOOKUP(C31,'[2]HK He_2016_2017'!$C$3:$F$684,4,FALSE)</f>
        <v>5</v>
      </c>
      <c r="M31" s="80">
        <f t="shared" si="0"/>
        <v>6.6</v>
      </c>
      <c r="N31" s="101" t="str">
        <f t="shared" si="1"/>
        <v>đạt</v>
      </c>
    </row>
    <row r="32" spans="1:14" s="108" customFormat="1" ht="13.5" customHeight="1">
      <c r="A32" s="100">
        <v>27</v>
      </c>
      <c r="B32" s="101">
        <v>149</v>
      </c>
      <c r="C32" s="102">
        <v>11132581</v>
      </c>
      <c r="D32" s="103" t="s">
        <v>173</v>
      </c>
      <c r="E32" s="104" t="s">
        <v>174</v>
      </c>
      <c r="F32" s="105">
        <v>9</v>
      </c>
      <c r="G32" s="106" t="str">
        <f>VLOOKUP(F32,'[1]thamchieudiem'!$B$3:$C$23,2,FALSE)</f>
        <v>Chín </v>
      </c>
      <c r="H32" s="105">
        <v>8</v>
      </c>
      <c r="I32" s="106" t="str">
        <f>VLOOKUP(H32,'[1]thamchieudiem'!$B$3:$C$23,2,FALSE)</f>
        <v>Tám</v>
      </c>
      <c r="J32" s="105">
        <v>5.5</v>
      </c>
      <c r="K32" s="106" t="str">
        <f>VLOOKUP(J32,'[1]thamchieudiem'!$B$3:$C$23,2,FALSE)</f>
        <v>Năm rưỡi</v>
      </c>
      <c r="L32" s="107">
        <f>VLOOKUP(C32,'[2]HK He_2016_2017'!$C$3:$F$684,4,FALSE)</f>
        <v>7</v>
      </c>
      <c r="M32" s="80">
        <f t="shared" si="0"/>
        <v>7.4</v>
      </c>
      <c r="N32" s="101" t="str">
        <f t="shared" si="1"/>
        <v>đạt</v>
      </c>
    </row>
    <row r="33" spans="1:14" s="108" customFormat="1" ht="13.5" customHeight="1">
      <c r="A33" s="100">
        <v>28</v>
      </c>
      <c r="B33" s="101">
        <v>150</v>
      </c>
      <c r="C33" s="102">
        <v>11133476</v>
      </c>
      <c r="D33" s="103" t="s">
        <v>175</v>
      </c>
      <c r="E33" s="104" t="s">
        <v>176</v>
      </c>
      <c r="F33" s="105">
        <v>5</v>
      </c>
      <c r="G33" s="106" t="str">
        <f>VLOOKUP(F33,'[1]thamchieudiem'!$B$3:$C$23,2,FALSE)</f>
        <v>Năm</v>
      </c>
      <c r="H33" s="105">
        <v>6</v>
      </c>
      <c r="I33" s="106" t="str">
        <f>VLOOKUP(H33,'[1]thamchieudiem'!$B$3:$C$23,2,FALSE)</f>
        <v>Sáu</v>
      </c>
      <c r="J33" s="105">
        <v>5</v>
      </c>
      <c r="K33" s="106" t="str">
        <f>VLOOKUP(J33,'[1]thamchieudiem'!$B$3:$C$23,2,FALSE)</f>
        <v>Năm</v>
      </c>
      <c r="L33" s="107">
        <f>VLOOKUP(C33,'[2]HK He_2016_2017'!$C$3:$F$684,4,FALSE)</f>
        <v>5</v>
      </c>
      <c r="M33" s="80">
        <f t="shared" si="0"/>
        <v>5.3</v>
      </c>
      <c r="N33" s="101" t="str">
        <f t="shared" si="1"/>
        <v>đạt</v>
      </c>
    </row>
    <row r="34" spans="1:14" s="108" customFormat="1" ht="13.5" customHeight="1">
      <c r="A34" s="100">
        <v>29</v>
      </c>
      <c r="B34" s="101">
        <v>151</v>
      </c>
      <c r="C34" s="102">
        <v>11130968</v>
      </c>
      <c r="D34" s="103" t="s">
        <v>177</v>
      </c>
      <c r="E34" s="104" t="s">
        <v>136</v>
      </c>
      <c r="F34" s="105">
        <v>7</v>
      </c>
      <c r="G34" s="106" t="str">
        <f>VLOOKUP(F34,'[1]thamchieudiem'!$B$3:$C$23,2,FALSE)</f>
        <v>Bẩy</v>
      </c>
      <c r="H34" s="105">
        <v>8</v>
      </c>
      <c r="I34" s="106" t="str">
        <f>VLOOKUP(H34,'[1]thamchieudiem'!$B$3:$C$23,2,FALSE)</f>
        <v>Tám</v>
      </c>
      <c r="J34" s="105">
        <v>8</v>
      </c>
      <c r="K34" s="106" t="str">
        <f>VLOOKUP(J34,'[1]thamchieudiem'!$B$3:$C$23,2,FALSE)</f>
        <v>Tám</v>
      </c>
      <c r="L34" s="107">
        <f>VLOOKUP(C34,'[2]HK He_2016_2017'!$C$3:$F$684,4,FALSE)</f>
        <v>8.5</v>
      </c>
      <c r="M34" s="80">
        <f t="shared" si="0"/>
        <v>7.9</v>
      </c>
      <c r="N34" s="101" t="str">
        <f t="shared" si="1"/>
        <v>đạt</v>
      </c>
    </row>
    <row r="35" spans="1:14" s="108" customFormat="1" ht="13.5" customHeight="1">
      <c r="A35" s="100">
        <v>30</v>
      </c>
      <c r="B35" s="101">
        <v>152</v>
      </c>
      <c r="C35" s="102">
        <v>11134291</v>
      </c>
      <c r="D35" s="103" t="s">
        <v>178</v>
      </c>
      <c r="E35" s="104" t="s">
        <v>93</v>
      </c>
      <c r="F35" s="105">
        <v>8.5</v>
      </c>
      <c r="G35" s="106" t="str">
        <f>VLOOKUP(F35,'[1]thamchieudiem'!$B$3:$C$23,2,FALSE)</f>
        <v>Tám rưỡi</v>
      </c>
      <c r="H35" s="105">
        <v>8</v>
      </c>
      <c r="I35" s="106" t="str">
        <f>VLOOKUP(H35,'[1]thamchieudiem'!$B$3:$C$23,2,FALSE)</f>
        <v>Tám</v>
      </c>
      <c r="J35" s="105">
        <v>7</v>
      </c>
      <c r="K35" s="106" t="str">
        <f>VLOOKUP(J35,'[1]thamchieudiem'!$B$3:$C$23,2,FALSE)</f>
        <v>Bẩy</v>
      </c>
      <c r="L35" s="107">
        <f>VLOOKUP(C35,'[2]HK He_2016_2017'!$C$3:$F$684,4,FALSE)</f>
        <v>9</v>
      </c>
      <c r="M35" s="80">
        <f t="shared" si="0"/>
        <v>8.1</v>
      </c>
      <c r="N35" s="101" t="str">
        <f t="shared" si="1"/>
        <v>đạt</v>
      </c>
    </row>
    <row r="36" spans="1:14" s="108" customFormat="1" ht="13.5" customHeight="1">
      <c r="A36" s="100">
        <v>31</v>
      </c>
      <c r="B36" s="101">
        <v>153</v>
      </c>
      <c r="C36" s="102">
        <v>11132577</v>
      </c>
      <c r="D36" s="103" t="s">
        <v>179</v>
      </c>
      <c r="E36" s="104" t="s">
        <v>174</v>
      </c>
      <c r="F36" s="105">
        <v>9</v>
      </c>
      <c r="G36" s="106" t="str">
        <f>VLOOKUP(F36,'[1]thamchieudiem'!$B$3:$C$23,2,FALSE)</f>
        <v>Chín </v>
      </c>
      <c r="H36" s="105">
        <v>8.5</v>
      </c>
      <c r="I36" s="106" t="str">
        <f>VLOOKUP(H36,'[1]thamchieudiem'!$B$3:$C$23,2,FALSE)</f>
        <v>Tám rưỡi</v>
      </c>
      <c r="J36" s="105">
        <v>7</v>
      </c>
      <c r="K36" s="106" t="str">
        <f>VLOOKUP(J36,'[1]thamchieudiem'!$B$3:$C$23,2,FALSE)</f>
        <v>Bẩy</v>
      </c>
      <c r="L36" s="107">
        <f>VLOOKUP(C36,'[2]HK He_2016_2017'!$C$3:$F$684,4,FALSE)</f>
        <v>7</v>
      </c>
      <c r="M36" s="80">
        <f t="shared" si="0"/>
        <v>7.9</v>
      </c>
      <c r="N36" s="101" t="str">
        <f t="shared" si="1"/>
        <v>đạt</v>
      </c>
    </row>
  </sheetData>
  <sheetProtection/>
  <mergeCells count="14">
    <mergeCell ref="A3:C3"/>
    <mergeCell ref="J4:K4"/>
    <mergeCell ref="A1:K1"/>
    <mergeCell ref="A2:K2"/>
    <mergeCell ref="A4:A5"/>
    <mergeCell ref="B4:B5"/>
    <mergeCell ref="C4:C5"/>
    <mergeCell ref="D4:D5"/>
    <mergeCell ref="L4:L5"/>
    <mergeCell ref="M4:M5"/>
    <mergeCell ref="N4:N5"/>
    <mergeCell ref="E4:E5"/>
    <mergeCell ref="F4:G4"/>
    <mergeCell ref="H4:I4"/>
  </mergeCells>
  <printOptions/>
  <pageMargins left="0.48" right="0.29" top="0.35" bottom="0.27" header="0.3" footer="0.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2">
      <selection activeCell="M6" sqref="M6"/>
    </sheetView>
  </sheetViews>
  <sheetFormatPr defaultColWidth="10.28125" defaultRowHeight="12.75" customHeight="1"/>
  <cols>
    <col min="1" max="2" width="5.00390625" style="12" customWidth="1"/>
    <col min="3" max="3" width="11.28125" style="12" customWidth="1"/>
    <col min="4" max="4" width="19.421875" style="12" customWidth="1"/>
    <col min="5" max="5" width="7.57421875" style="12" customWidth="1"/>
    <col min="6" max="6" width="6.140625" style="24" customWidth="1"/>
    <col min="7" max="7" width="10.28125" style="23" customWidth="1"/>
    <col min="8" max="8" width="6.140625" style="25" customWidth="1"/>
    <col min="9" max="9" width="10.28125" style="14" customWidth="1"/>
    <col min="10" max="10" width="5.7109375" style="25" customWidth="1"/>
    <col min="11" max="11" width="12.140625" style="14" customWidth="1"/>
    <col min="12" max="12" width="10.28125" style="7" customWidth="1"/>
    <col min="13" max="13" width="13.00390625" style="50" customWidth="1"/>
    <col min="14" max="14" width="14.421875" style="7" customWidth="1"/>
    <col min="15" max="16384" width="10.28125" style="14" customWidth="1"/>
  </cols>
  <sheetData>
    <row r="1" spans="1:14" s="12" customFormat="1" ht="44.25" customHeight="1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45"/>
      <c r="M1" s="45"/>
      <c r="N1" s="45"/>
    </row>
    <row r="2" spans="1:14" s="12" customFormat="1" ht="23.25" customHeight="1">
      <c r="A2" s="143" t="s">
        <v>726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2"/>
      <c r="M2" s="2"/>
      <c r="N2" s="2"/>
    </row>
    <row r="3" spans="1:14" s="12" customFormat="1" ht="17.25" customHeight="1">
      <c r="A3" s="169" t="s">
        <v>248</v>
      </c>
      <c r="B3" s="169"/>
      <c r="C3" s="169"/>
      <c r="D3" s="17"/>
      <c r="E3" s="10"/>
      <c r="F3" s="8"/>
      <c r="G3" s="22"/>
      <c r="H3" s="9"/>
      <c r="J3" s="9"/>
      <c r="L3" s="1"/>
      <c r="M3" s="47"/>
      <c r="N3" s="1"/>
    </row>
    <row r="4" spans="1:14" s="12" customFormat="1" ht="16.5" customHeight="1">
      <c r="A4" s="157" t="s">
        <v>1</v>
      </c>
      <c r="B4" s="157" t="s">
        <v>2</v>
      </c>
      <c r="C4" s="170" t="s">
        <v>3</v>
      </c>
      <c r="D4" s="171" t="s">
        <v>4</v>
      </c>
      <c r="E4" s="153" t="s">
        <v>5</v>
      </c>
      <c r="F4" s="168" t="s">
        <v>76</v>
      </c>
      <c r="G4" s="168"/>
      <c r="H4" s="168" t="s">
        <v>75</v>
      </c>
      <c r="I4" s="168"/>
      <c r="J4" s="168" t="s">
        <v>77</v>
      </c>
      <c r="K4" s="168"/>
      <c r="L4" s="128" t="s">
        <v>711</v>
      </c>
      <c r="M4" s="128" t="s">
        <v>712</v>
      </c>
      <c r="N4" s="128" t="s">
        <v>713</v>
      </c>
    </row>
    <row r="5" spans="1:14" s="12" customFormat="1" ht="28.5" customHeight="1">
      <c r="A5" s="157"/>
      <c r="B5" s="157"/>
      <c r="C5" s="170"/>
      <c r="D5" s="171"/>
      <c r="E5" s="153"/>
      <c r="F5" s="18" t="s">
        <v>28</v>
      </c>
      <c r="G5" s="18" t="s">
        <v>29</v>
      </c>
      <c r="H5" s="18" t="s">
        <v>28</v>
      </c>
      <c r="I5" s="18" t="s">
        <v>29</v>
      </c>
      <c r="J5" s="18" t="s">
        <v>28</v>
      </c>
      <c r="K5" s="18" t="s">
        <v>29</v>
      </c>
      <c r="L5" s="129"/>
      <c r="M5" s="129"/>
      <c r="N5" s="129"/>
    </row>
    <row r="6" spans="1:14" s="108" customFormat="1" ht="13.5" customHeight="1">
      <c r="A6" s="100">
        <v>1</v>
      </c>
      <c r="B6" s="101">
        <v>154</v>
      </c>
      <c r="C6" s="102">
        <v>11134300</v>
      </c>
      <c r="D6" s="103" t="s">
        <v>180</v>
      </c>
      <c r="E6" s="104" t="s">
        <v>93</v>
      </c>
      <c r="F6" s="105">
        <v>7.5</v>
      </c>
      <c r="G6" s="106" t="str">
        <f>VLOOKUP(F6,'[1]thamchieudiem'!$B$3:$C$23,2,FALSE)</f>
        <v>Bẩy rưỡi</v>
      </c>
      <c r="H6" s="105">
        <v>8</v>
      </c>
      <c r="I6" s="106" t="str">
        <f>VLOOKUP(H6,'[1]thamchieudiem'!$B$3:$C$23,2,FALSE)</f>
        <v>Tám</v>
      </c>
      <c r="J6" s="105">
        <v>5.5</v>
      </c>
      <c r="K6" s="106" t="str">
        <f>VLOOKUP(J6,'[1]thamchieudiem'!$B$3:$C$23,2,FALSE)</f>
        <v>Năm rưỡi</v>
      </c>
      <c r="L6" s="107">
        <f>VLOOKUP(C6,'[2]HK He_2016_2017'!$C$3:$F$684,4,FALSE)</f>
        <v>8</v>
      </c>
      <c r="M6" s="80">
        <f>ROUND(F6*0.25+H6*0.25+J6*0.25+L6*0.25,1)</f>
        <v>7.3</v>
      </c>
      <c r="N6" s="101" t="str">
        <f>IF(OR(F6&lt;3,H6&lt;3,J6&lt;3,L6&lt;3,M6&lt;5),"không đạt","đạt")</f>
        <v>đạt</v>
      </c>
    </row>
    <row r="7" spans="1:14" s="108" customFormat="1" ht="13.5" customHeight="1">
      <c r="A7" s="100">
        <v>2</v>
      </c>
      <c r="B7" s="101">
        <v>155</v>
      </c>
      <c r="C7" s="102">
        <v>11130207</v>
      </c>
      <c r="D7" s="103" t="s">
        <v>25</v>
      </c>
      <c r="E7" s="104" t="s">
        <v>26</v>
      </c>
      <c r="F7" s="105">
        <v>8</v>
      </c>
      <c r="G7" s="106" t="str">
        <f>VLOOKUP(F7,'[1]thamchieudiem'!$B$3:$C$23,2,FALSE)</f>
        <v>Tám</v>
      </c>
      <c r="H7" s="105">
        <v>7</v>
      </c>
      <c r="I7" s="106" t="str">
        <f>VLOOKUP(H7,'[1]thamchieudiem'!$B$3:$C$23,2,FALSE)</f>
        <v>Bẩy</v>
      </c>
      <c r="J7" s="105">
        <v>7</v>
      </c>
      <c r="K7" s="106" t="str">
        <f>VLOOKUP(J7,'[1]thamchieudiem'!$B$3:$C$23,2,FALSE)</f>
        <v>Bẩy</v>
      </c>
      <c r="L7" s="107">
        <f>VLOOKUP(C7,'[2]HK He_2016_2017'!$C$3:$F$684,4,FALSE)</f>
        <v>6.5</v>
      </c>
      <c r="M7" s="80">
        <f aca="true" t="shared" si="0" ref="M7:M37">ROUND(F7*0.25+H7*0.25+J7*0.25+L7*0.25,1)</f>
        <v>7.1</v>
      </c>
      <c r="N7" s="101" t="str">
        <f aca="true" t="shared" si="1" ref="N7:N36">IF(OR(F7&lt;3,H7&lt;3,J7&lt;3,L7&lt;3,M7&lt;5),"không đạt","đạt")</f>
        <v>đạt</v>
      </c>
    </row>
    <row r="8" spans="1:14" s="108" customFormat="1" ht="13.5" customHeight="1">
      <c r="A8" s="100">
        <v>3</v>
      </c>
      <c r="B8" s="101">
        <v>156</v>
      </c>
      <c r="C8" s="102">
        <v>11130116</v>
      </c>
      <c r="D8" s="103" t="s">
        <v>181</v>
      </c>
      <c r="E8" s="104" t="s">
        <v>26</v>
      </c>
      <c r="F8" s="105">
        <v>8.5</v>
      </c>
      <c r="G8" s="106" t="str">
        <f>VLOOKUP(F8,'[1]thamchieudiem'!$B$3:$C$23,2,FALSE)</f>
        <v>Tám rưỡi</v>
      </c>
      <c r="H8" s="105">
        <v>8</v>
      </c>
      <c r="I8" s="106" t="str">
        <f>VLOOKUP(H8,'[1]thamchieudiem'!$B$3:$C$23,2,FALSE)</f>
        <v>Tám</v>
      </c>
      <c r="J8" s="105">
        <v>8</v>
      </c>
      <c r="K8" s="106" t="str">
        <f>VLOOKUP(J8,'[1]thamchieudiem'!$B$3:$C$23,2,FALSE)</f>
        <v>Tám</v>
      </c>
      <c r="L8" s="107">
        <f>VLOOKUP(C8,'[2]HK He_2016_2017'!$C$3:$F$684,4,FALSE)</f>
        <v>8.5</v>
      </c>
      <c r="M8" s="80">
        <f t="shared" si="0"/>
        <v>8.3</v>
      </c>
      <c r="N8" s="101" t="str">
        <f t="shared" si="1"/>
        <v>đạt</v>
      </c>
    </row>
    <row r="9" spans="1:14" s="108" customFormat="1" ht="13.5" customHeight="1">
      <c r="A9" s="100">
        <v>4</v>
      </c>
      <c r="B9" s="101">
        <v>157</v>
      </c>
      <c r="C9" s="102">
        <v>11132620</v>
      </c>
      <c r="D9" s="103" t="s">
        <v>182</v>
      </c>
      <c r="E9" s="104" t="s">
        <v>174</v>
      </c>
      <c r="F9" s="105">
        <v>8.5</v>
      </c>
      <c r="G9" s="106" t="str">
        <f>VLOOKUP(F9,'[1]thamchieudiem'!$B$3:$C$23,2,FALSE)</f>
        <v>Tám rưỡi</v>
      </c>
      <c r="H9" s="105">
        <v>8</v>
      </c>
      <c r="I9" s="106" t="str">
        <f>VLOOKUP(H9,'[1]thamchieudiem'!$B$3:$C$23,2,FALSE)</f>
        <v>Tám</v>
      </c>
      <c r="J9" s="105">
        <v>8</v>
      </c>
      <c r="K9" s="106" t="str">
        <f>VLOOKUP(J9,'[1]thamchieudiem'!$B$3:$C$23,2,FALSE)</f>
        <v>Tám</v>
      </c>
      <c r="L9" s="107">
        <f>VLOOKUP(C9,'[2]HK He_2016_2017'!$C$3:$F$684,4,FALSE)</f>
        <v>8.5</v>
      </c>
      <c r="M9" s="80">
        <f t="shared" si="0"/>
        <v>8.3</v>
      </c>
      <c r="N9" s="101" t="str">
        <f t="shared" si="1"/>
        <v>đạt</v>
      </c>
    </row>
    <row r="10" spans="1:14" s="108" customFormat="1" ht="13.5" customHeight="1">
      <c r="A10" s="100">
        <v>5</v>
      </c>
      <c r="B10" s="101">
        <v>158</v>
      </c>
      <c r="C10" s="102">
        <v>11131538</v>
      </c>
      <c r="D10" s="103" t="s">
        <v>183</v>
      </c>
      <c r="E10" s="104" t="s">
        <v>141</v>
      </c>
      <c r="F10" s="105">
        <v>8</v>
      </c>
      <c r="G10" s="106" t="str">
        <f>VLOOKUP(F10,'[1]thamchieudiem'!$B$3:$C$23,2,FALSE)</f>
        <v>Tám</v>
      </c>
      <c r="H10" s="105">
        <v>7</v>
      </c>
      <c r="I10" s="106" t="str">
        <f>VLOOKUP(H10,'[1]thamchieudiem'!$B$3:$C$23,2,FALSE)</f>
        <v>Bẩy</v>
      </c>
      <c r="J10" s="105">
        <v>7</v>
      </c>
      <c r="K10" s="106" t="str">
        <f>VLOOKUP(J10,'[1]thamchieudiem'!$B$3:$C$23,2,FALSE)</f>
        <v>Bẩy</v>
      </c>
      <c r="L10" s="107">
        <f>VLOOKUP(C10,'[2]HK He_2016_2017'!$C$3:$F$684,4,FALSE)</f>
        <v>7</v>
      </c>
      <c r="M10" s="80">
        <f t="shared" si="0"/>
        <v>7.3</v>
      </c>
      <c r="N10" s="101" t="str">
        <f t="shared" si="1"/>
        <v>đạt</v>
      </c>
    </row>
    <row r="11" spans="1:14" s="108" customFormat="1" ht="13.5" customHeight="1">
      <c r="A11" s="100">
        <v>6</v>
      </c>
      <c r="B11" s="101">
        <v>159</v>
      </c>
      <c r="C11" s="102">
        <v>11132324</v>
      </c>
      <c r="D11" s="103" t="s">
        <v>184</v>
      </c>
      <c r="E11" s="104" t="s">
        <v>24</v>
      </c>
      <c r="F11" s="105">
        <v>6</v>
      </c>
      <c r="G11" s="106" t="str">
        <f>VLOOKUP(F11,'[1]thamchieudiem'!$B$3:$C$23,2,FALSE)</f>
        <v>Sáu</v>
      </c>
      <c r="H11" s="105">
        <v>7</v>
      </c>
      <c r="I11" s="106" t="str">
        <f>VLOOKUP(H11,'[1]thamchieudiem'!$B$3:$C$23,2,FALSE)</f>
        <v>Bẩy</v>
      </c>
      <c r="J11" s="105">
        <v>7.5</v>
      </c>
      <c r="K11" s="106" t="str">
        <f>VLOOKUP(J11,'[1]thamchieudiem'!$B$3:$C$23,2,FALSE)</f>
        <v>Bẩy rưỡi</v>
      </c>
      <c r="L11" s="107">
        <f>VLOOKUP(C11,'[2]HK He_2016_2017'!$C$3:$F$684,4,FALSE)</f>
        <v>8.5</v>
      </c>
      <c r="M11" s="80">
        <f t="shared" si="0"/>
        <v>7.3</v>
      </c>
      <c r="N11" s="101" t="str">
        <f t="shared" si="1"/>
        <v>đạt</v>
      </c>
    </row>
    <row r="12" spans="1:14" s="108" customFormat="1" ht="13.5" customHeight="1">
      <c r="A12" s="100">
        <v>7</v>
      </c>
      <c r="B12" s="101">
        <v>160</v>
      </c>
      <c r="C12" s="102">
        <v>11132844</v>
      </c>
      <c r="D12" s="103" t="s">
        <v>71</v>
      </c>
      <c r="E12" s="104" t="s">
        <v>72</v>
      </c>
      <c r="F12" s="105">
        <v>8.5</v>
      </c>
      <c r="G12" s="106" t="str">
        <f>VLOOKUP(F12,'[1]thamchieudiem'!$B$3:$C$23,2,FALSE)</f>
        <v>Tám rưỡi</v>
      </c>
      <c r="H12" s="105">
        <v>6.5</v>
      </c>
      <c r="I12" s="106" t="str">
        <f>VLOOKUP(H12,'[1]thamchieudiem'!$B$3:$C$23,2,FALSE)</f>
        <v>Sáu rưỡi</v>
      </c>
      <c r="J12" s="105">
        <v>7.5</v>
      </c>
      <c r="K12" s="106" t="str">
        <f>VLOOKUP(J12,'[1]thamchieudiem'!$B$3:$C$23,2,FALSE)</f>
        <v>Bẩy rưỡi</v>
      </c>
      <c r="L12" s="107">
        <f>VLOOKUP(C12,'[2]HK He_2016_2017'!$C$3:$F$684,4,FALSE)</f>
        <v>7.5</v>
      </c>
      <c r="M12" s="80">
        <f t="shared" si="0"/>
        <v>7.5</v>
      </c>
      <c r="N12" s="101" t="str">
        <f t="shared" si="1"/>
        <v>đạt</v>
      </c>
    </row>
    <row r="13" spans="1:14" s="108" customFormat="1" ht="13.5" customHeight="1">
      <c r="A13" s="100">
        <v>8</v>
      </c>
      <c r="B13" s="101">
        <v>161</v>
      </c>
      <c r="C13" s="102">
        <v>11134623</v>
      </c>
      <c r="D13" s="103" t="s">
        <v>185</v>
      </c>
      <c r="E13" s="104" t="s">
        <v>15</v>
      </c>
      <c r="F13" s="105">
        <v>8</v>
      </c>
      <c r="G13" s="106" t="str">
        <f>VLOOKUP(F13,'[1]thamchieudiem'!$B$3:$C$23,2,FALSE)</f>
        <v>Tám</v>
      </c>
      <c r="H13" s="105">
        <v>8</v>
      </c>
      <c r="I13" s="106" t="str">
        <f>VLOOKUP(H13,'[1]thamchieudiem'!$B$3:$C$23,2,FALSE)</f>
        <v>Tám</v>
      </c>
      <c r="J13" s="105">
        <v>8</v>
      </c>
      <c r="K13" s="106" t="str">
        <f>VLOOKUP(J13,'[1]thamchieudiem'!$B$3:$C$23,2,FALSE)</f>
        <v>Tám</v>
      </c>
      <c r="L13" s="107">
        <f>VLOOKUP(C13,'[2]HK He_2016_2017'!$C$3:$F$684,4,FALSE)</f>
        <v>8.5</v>
      </c>
      <c r="M13" s="80">
        <f t="shared" si="0"/>
        <v>8.1</v>
      </c>
      <c r="N13" s="101" t="str">
        <f t="shared" si="1"/>
        <v>đạt</v>
      </c>
    </row>
    <row r="14" spans="1:14" s="108" customFormat="1" ht="13.5" customHeight="1">
      <c r="A14" s="100">
        <v>9</v>
      </c>
      <c r="B14" s="101">
        <v>162</v>
      </c>
      <c r="C14" s="102">
        <v>11132338</v>
      </c>
      <c r="D14" s="103" t="s">
        <v>186</v>
      </c>
      <c r="E14" s="104" t="s">
        <v>24</v>
      </c>
      <c r="F14" s="105">
        <v>6</v>
      </c>
      <c r="G14" s="106" t="str">
        <f>VLOOKUP(F14,'[1]thamchieudiem'!$B$3:$C$23,2,FALSE)</f>
        <v>Sáu</v>
      </c>
      <c r="H14" s="105">
        <v>5</v>
      </c>
      <c r="I14" s="106" t="str">
        <f>VLOOKUP(H14,'[1]thamchieudiem'!$B$3:$C$23,2,FALSE)</f>
        <v>Năm</v>
      </c>
      <c r="J14" s="105">
        <v>5.5</v>
      </c>
      <c r="K14" s="106" t="str">
        <f>VLOOKUP(J14,'[1]thamchieudiem'!$B$3:$C$23,2,FALSE)</f>
        <v>Năm rưỡi</v>
      </c>
      <c r="L14" s="107">
        <f>VLOOKUP(C14,'[2]HK He_2016_2017'!$C$3:$F$684,4,FALSE)</f>
        <v>8</v>
      </c>
      <c r="M14" s="80">
        <f t="shared" si="0"/>
        <v>6.1</v>
      </c>
      <c r="N14" s="101" t="str">
        <f t="shared" si="1"/>
        <v>đạt</v>
      </c>
    </row>
    <row r="15" spans="1:14" s="108" customFormat="1" ht="13.5" customHeight="1">
      <c r="A15" s="100">
        <v>10</v>
      </c>
      <c r="B15" s="101">
        <v>163</v>
      </c>
      <c r="C15" s="102">
        <v>11131970</v>
      </c>
      <c r="D15" s="103" t="s">
        <v>187</v>
      </c>
      <c r="E15" s="104" t="s">
        <v>188</v>
      </c>
      <c r="F15" s="105">
        <v>7.5</v>
      </c>
      <c r="G15" s="106" t="str">
        <f>VLOOKUP(F15,'[1]thamchieudiem'!$B$3:$C$23,2,FALSE)</f>
        <v>Bẩy rưỡi</v>
      </c>
      <c r="H15" s="105">
        <v>7.5</v>
      </c>
      <c r="I15" s="106" t="str">
        <f>VLOOKUP(H15,'[1]thamchieudiem'!$B$3:$C$23,2,FALSE)</f>
        <v>Bẩy rưỡi</v>
      </c>
      <c r="J15" s="105">
        <v>7</v>
      </c>
      <c r="K15" s="106" t="str">
        <f>VLOOKUP(J15,'[1]thamchieudiem'!$B$3:$C$23,2,FALSE)</f>
        <v>Bẩy</v>
      </c>
      <c r="L15" s="107">
        <f>VLOOKUP(C15,'[2]HK He_2016_2017'!$C$3:$F$684,4,FALSE)</f>
        <v>7</v>
      </c>
      <c r="M15" s="80">
        <f t="shared" si="0"/>
        <v>7.3</v>
      </c>
      <c r="N15" s="101" t="str">
        <f t="shared" si="1"/>
        <v>đạt</v>
      </c>
    </row>
    <row r="16" spans="1:14" s="108" customFormat="1" ht="13.5" customHeight="1">
      <c r="A16" s="100">
        <v>11</v>
      </c>
      <c r="B16" s="101">
        <v>164</v>
      </c>
      <c r="C16" s="102">
        <v>11131994</v>
      </c>
      <c r="D16" s="103" t="s">
        <v>189</v>
      </c>
      <c r="E16" s="104" t="s">
        <v>190</v>
      </c>
      <c r="F16" s="105">
        <v>8.5</v>
      </c>
      <c r="G16" s="106" t="str">
        <f>VLOOKUP(F16,'[1]thamchieudiem'!$B$3:$C$23,2,FALSE)</f>
        <v>Tám rưỡi</v>
      </c>
      <c r="H16" s="105">
        <v>7.5</v>
      </c>
      <c r="I16" s="106" t="str">
        <f>VLOOKUP(H16,'[1]thamchieudiem'!$B$3:$C$23,2,FALSE)</f>
        <v>Bẩy rưỡi</v>
      </c>
      <c r="J16" s="105">
        <v>8</v>
      </c>
      <c r="K16" s="106" t="str">
        <f>VLOOKUP(J16,'[1]thamchieudiem'!$B$3:$C$23,2,FALSE)</f>
        <v>Tám</v>
      </c>
      <c r="L16" s="107">
        <f>VLOOKUP(C16,'[2]HK He_2016_2017'!$C$3:$F$684,4,FALSE)</f>
        <v>7.5</v>
      </c>
      <c r="M16" s="80">
        <f t="shared" si="0"/>
        <v>7.9</v>
      </c>
      <c r="N16" s="101" t="str">
        <f t="shared" si="1"/>
        <v>đạt</v>
      </c>
    </row>
    <row r="17" spans="1:14" s="108" customFormat="1" ht="13.5" customHeight="1">
      <c r="A17" s="100">
        <v>12</v>
      </c>
      <c r="B17" s="101">
        <v>165</v>
      </c>
      <c r="C17" s="102">
        <v>11130020</v>
      </c>
      <c r="D17" s="103" t="s">
        <v>191</v>
      </c>
      <c r="E17" s="104" t="s">
        <v>192</v>
      </c>
      <c r="F17" s="105">
        <v>8.5</v>
      </c>
      <c r="G17" s="106" t="str">
        <f>VLOOKUP(F17,'[1]thamchieudiem'!$B$3:$C$23,2,FALSE)</f>
        <v>Tám rưỡi</v>
      </c>
      <c r="H17" s="105">
        <v>9.5</v>
      </c>
      <c r="I17" s="106" t="str">
        <f>VLOOKUP(H17,'[1]thamchieudiem'!$B$3:$C$23,2,FALSE)</f>
        <v>Chín rưỡi</v>
      </c>
      <c r="J17" s="105">
        <v>6.5</v>
      </c>
      <c r="K17" s="106" t="str">
        <f>VLOOKUP(J17,'[1]thamchieudiem'!$B$3:$C$23,2,FALSE)</f>
        <v>Sáu rưỡi</v>
      </c>
      <c r="L17" s="107">
        <f>VLOOKUP(C17,'[2]HK He_2016_2017'!$C$3:$F$684,4,FALSE)</f>
        <v>9</v>
      </c>
      <c r="M17" s="80">
        <f t="shared" si="0"/>
        <v>8.4</v>
      </c>
      <c r="N17" s="101" t="str">
        <f t="shared" si="1"/>
        <v>đạt</v>
      </c>
    </row>
    <row r="18" spans="1:14" s="108" customFormat="1" ht="13.5" customHeight="1">
      <c r="A18" s="100">
        <v>13</v>
      </c>
      <c r="B18" s="101">
        <v>166</v>
      </c>
      <c r="C18" s="102">
        <v>11130872</v>
      </c>
      <c r="D18" s="103" t="s">
        <v>193</v>
      </c>
      <c r="E18" s="104" t="s">
        <v>194</v>
      </c>
      <c r="F18" s="105">
        <v>7</v>
      </c>
      <c r="G18" s="106" t="str">
        <f>VLOOKUP(F18,'[1]thamchieudiem'!$B$3:$C$23,2,FALSE)</f>
        <v>Bẩy</v>
      </c>
      <c r="H18" s="105">
        <v>5</v>
      </c>
      <c r="I18" s="106" t="str">
        <f>VLOOKUP(H18,'[1]thamchieudiem'!$B$3:$C$23,2,FALSE)</f>
        <v>Năm</v>
      </c>
      <c r="J18" s="105">
        <v>4</v>
      </c>
      <c r="K18" s="106" t="str">
        <f>VLOOKUP(J18,'[1]thamchieudiem'!$B$3:$C$23,2,FALSE)</f>
        <v>Bốn</v>
      </c>
      <c r="L18" s="107">
        <f>VLOOKUP(C18,'[2]HK He_2016_2017'!$C$3:$F$684,4,FALSE)</f>
        <v>5</v>
      </c>
      <c r="M18" s="80">
        <f t="shared" si="0"/>
        <v>5.3</v>
      </c>
      <c r="N18" s="101" t="str">
        <f t="shared" si="1"/>
        <v>đạt</v>
      </c>
    </row>
    <row r="19" spans="1:14" s="108" customFormat="1" ht="13.5" customHeight="1">
      <c r="A19" s="100">
        <v>14</v>
      </c>
      <c r="B19" s="101">
        <v>167</v>
      </c>
      <c r="C19" s="102">
        <v>11130218</v>
      </c>
      <c r="D19" s="103" t="s">
        <v>195</v>
      </c>
      <c r="E19" s="104" t="s">
        <v>26</v>
      </c>
      <c r="F19" s="105">
        <v>9</v>
      </c>
      <c r="G19" s="106" t="str">
        <f>VLOOKUP(F19,'[1]thamchieudiem'!$B$3:$C$23,2,FALSE)</f>
        <v>Chín </v>
      </c>
      <c r="H19" s="105">
        <v>7.5</v>
      </c>
      <c r="I19" s="106" t="str">
        <f>VLOOKUP(H19,'[1]thamchieudiem'!$B$3:$C$23,2,FALSE)</f>
        <v>Bẩy rưỡi</v>
      </c>
      <c r="J19" s="105">
        <v>6.5</v>
      </c>
      <c r="K19" s="106" t="str">
        <f>VLOOKUP(J19,'[1]thamchieudiem'!$B$3:$C$23,2,FALSE)</f>
        <v>Sáu rưỡi</v>
      </c>
      <c r="L19" s="107">
        <f>VLOOKUP(C19,'[2]HK He_2016_2017'!$C$3:$F$684,4,FALSE)</f>
        <v>6</v>
      </c>
      <c r="M19" s="80">
        <f t="shared" si="0"/>
        <v>7.3</v>
      </c>
      <c r="N19" s="101" t="str">
        <f t="shared" si="1"/>
        <v>đạt</v>
      </c>
    </row>
    <row r="20" spans="1:14" s="108" customFormat="1" ht="13.5" customHeight="1">
      <c r="A20" s="100">
        <v>15</v>
      </c>
      <c r="B20" s="101">
        <v>168</v>
      </c>
      <c r="C20" s="102">
        <v>11130294</v>
      </c>
      <c r="D20" s="103" t="s">
        <v>196</v>
      </c>
      <c r="E20" s="104" t="s">
        <v>26</v>
      </c>
      <c r="F20" s="105">
        <v>9</v>
      </c>
      <c r="G20" s="106" t="str">
        <f>VLOOKUP(F20,'[1]thamchieudiem'!$B$3:$C$23,2,FALSE)</f>
        <v>Chín </v>
      </c>
      <c r="H20" s="105">
        <v>5.5</v>
      </c>
      <c r="I20" s="106" t="str">
        <f>VLOOKUP(H20,'[1]thamchieudiem'!$B$3:$C$23,2,FALSE)</f>
        <v>Năm rưỡi</v>
      </c>
      <c r="J20" s="105">
        <v>6.5</v>
      </c>
      <c r="K20" s="106" t="str">
        <f>VLOOKUP(J20,'[1]thamchieudiem'!$B$3:$C$23,2,FALSE)</f>
        <v>Sáu rưỡi</v>
      </c>
      <c r="L20" s="107">
        <f>VLOOKUP(C20,'[2]HK He_2016_2017'!$C$3:$F$684,4,FALSE)</f>
        <v>6.5</v>
      </c>
      <c r="M20" s="80">
        <f t="shared" si="0"/>
        <v>6.9</v>
      </c>
      <c r="N20" s="101" t="str">
        <f t="shared" si="1"/>
        <v>đạt</v>
      </c>
    </row>
    <row r="21" spans="1:14" s="108" customFormat="1" ht="13.5" customHeight="1">
      <c r="A21" s="100">
        <v>16</v>
      </c>
      <c r="B21" s="101">
        <v>169</v>
      </c>
      <c r="C21" s="102">
        <v>11130095</v>
      </c>
      <c r="D21" s="103" t="s">
        <v>197</v>
      </c>
      <c r="E21" s="104" t="s">
        <v>26</v>
      </c>
      <c r="F21" s="105">
        <v>9</v>
      </c>
      <c r="G21" s="106" t="str">
        <f>VLOOKUP(F21,'[1]thamchieudiem'!$B$3:$C$23,2,FALSE)</f>
        <v>Chín </v>
      </c>
      <c r="H21" s="105">
        <v>6.5</v>
      </c>
      <c r="I21" s="106" t="str">
        <f>VLOOKUP(H21,'[1]thamchieudiem'!$B$3:$C$23,2,FALSE)</f>
        <v>Sáu rưỡi</v>
      </c>
      <c r="J21" s="105">
        <v>7.5</v>
      </c>
      <c r="K21" s="106" t="str">
        <f>VLOOKUP(J21,'[1]thamchieudiem'!$B$3:$C$23,2,FALSE)</f>
        <v>Bẩy rưỡi</v>
      </c>
      <c r="L21" s="107">
        <f>VLOOKUP(C21,'[2]HK He_2016_2017'!$C$3:$F$684,4,FALSE)</f>
        <v>8.5</v>
      </c>
      <c r="M21" s="80">
        <f t="shared" si="0"/>
        <v>7.9</v>
      </c>
      <c r="N21" s="101" t="str">
        <f t="shared" si="1"/>
        <v>đạt</v>
      </c>
    </row>
    <row r="22" spans="1:14" s="108" customFormat="1" ht="13.5" customHeight="1">
      <c r="A22" s="100">
        <v>17</v>
      </c>
      <c r="B22" s="101">
        <v>170</v>
      </c>
      <c r="C22" s="102">
        <v>11130413</v>
      </c>
      <c r="D22" s="103" t="s">
        <v>151</v>
      </c>
      <c r="E22" s="104" t="s">
        <v>198</v>
      </c>
      <c r="F22" s="105">
        <v>7.5</v>
      </c>
      <c r="G22" s="106" t="str">
        <f>VLOOKUP(F22,'[1]thamchieudiem'!$B$3:$C$23,2,FALSE)</f>
        <v>Bẩy rưỡi</v>
      </c>
      <c r="H22" s="105">
        <v>6.5</v>
      </c>
      <c r="I22" s="106" t="str">
        <f>VLOOKUP(H22,'[1]thamchieudiem'!$B$3:$C$23,2,FALSE)</f>
        <v>Sáu rưỡi</v>
      </c>
      <c r="J22" s="105">
        <v>4</v>
      </c>
      <c r="K22" s="106" t="str">
        <f>VLOOKUP(J22,'[1]thamchieudiem'!$B$3:$C$23,2,FALSE)</f>
        <v>Bốn</v>
      </c>
      <c r="L22" s="107">
        <f>VLOOKUP(C22,'[2]HK He_2016_2017'!$C$3:$F$684,4,FALSE)</f>
        <v>6.5</v>
      </c>
      <c r="M22" s="80">
        <f t="shared" si="0"/>
        <v>6.1</v>
      </c>
      <c r="N22" s="101" t="str">
        <f t="shared" si="1"/>
        <v>đạt</v>
      </c>
    </row>
    <row r="23" spans="1:14" s="108" customFormat="1" ht="13.5" customHeight="1">
      <c r="A23" s="100">
        <v>18</v>
      </c>
      <c r="B23" s="101">
        <v>171</v>
      </c>
      <c r="C23" s="102">
        <v>11130521</v>
      </c>
      <c r="D23" s="103" t="s">
        <v>199</v>
      </c>
      <c r="E23" s="104" t="s">
        <v>84</v>
      </c>
      <c r="F23" s="105">
        <v>7</v>
      </c>
      <c r="G23" s="106" t="str">
        <f>VLOOKUP(F23,'[1]thamchieudiem'!$B$3:$C$23,2,FALSE)</f>
        <v>Bẩy</v>
      </c>
      <c r="H23" s="105">
        <v>6.5</v>
      </c>
      <c r="I23" s="106" t="str">
        <f>VLOOKUP(H23,'[1]thamchieudiem'!$B$3:$C$23,2,FALSE)</f>
        <v>Sáu rưỡi</v>
      </c>
      <c r="J23" s="105">
        <v>7</v>
      </c>
      <c r="K23" s="106" t="str">
        <f>VLOOKUP(J23,'[1]thamchieudiem'!$B$3:$C$23,2,FALSE)</f>
        <v>Bẩy</v>
      </c>
      <c r="L23" s="107">
        <f>VLOOKUP(C23,'[2]HK He_2016_2017'!$C$3:$F$684,4,FALSE)</f>
        <v>6.5</v>
      </c>
      <c r="M23" s="80">
        <f t="shared" si="0"/>
        <v>6.8</v>
      </c>
      <c r="N23" s="101" t="str">
        <f t="shared" si="1"/>
        <v>đạt</v>
      </c>
    </row>
    <row r="24" spans="1:14" s="108" customFormat="1" ht="13.5" customHeight="1">
      <c r="A24" s="100">
        <v>19</v>
      </c>
      <c r="B24" s="101">
        <v>172</v>
      </c>
      <c r="C24" s="102">
        <v>11130621</v>
      </c>
      <c r="D24" s="103" t="s">
        <v>39</v>
      </c>
      <c r="E24" s="104" t="s">
        <v>200</v>
      </c>
      <c r="F24" s="105">
        <v>6</v>
      </c>
      <c r="G24" s="106" t="str">
        <f>VLOOKUP(F24,'[1]thamchieudiem'!$B$3:$C$23,2,FALSE)</f>
        <v>Sáu</v>
      </c>
      <c r="H24" s="105">
        <v>7</v>
      </c>
      <c r="I24" s="106" t="str">
        <f>VLOOKUP(H24,'[1]thamchieudiem'!$B$3:$C$23,2,FALSE)</f>
        <v>Bẩy</v>
      </c>
      <c r="J24" s="105">
        <v>7</v>
      </c>
      <c r="K24" s="106" t="str">
        <f>VLOOKUP(J24,'[1]thamchieudiem'!$B$3:$C$23,2,FALSE)</f>
        <v>Bẩy</v>
      </c>
      <c r="L24" s="107">
        <f>VLOOKUP(C24,'[2]HK He_2016_2017'!$C$3:$F$684,4,FALSE)</f>
        <v>8</v>
      </c>
      <c r="M24" s="80">
        <f t="shared" si="0"/>
        <v>7</v>
      </c>
      <c r="N24" s="101" t="str">
        <f t="shared" si="1"/>
        <v>đạt</v>
      </c>
    </row>
    <row r="25" spans="1:14" s="108" customFormat="1" ht="13.5" customHeight="1">
      <c r="A25" s="100">
        <v>20</v>
      </c>
      <c r="B25" s="101">
        <v>173</v>
      </c>
      <c r="C25" s="102">
        <v>11130748</v>
      </c>
      <c r="D25" s="103" t="s">
        <v>201</v>
      </c>
      <c r="E25" s="104" t="s">
        <v>202</v>
      </c>
      <c r="F25" s="105">
        <v>7.5</v>
      </c>
      <c r="G25" s="106" t="str">
        <f>VLOOKUP(F25,'[1]thamchieudiem'!$B$3:$C$23,2,FALSE)</f>
        <v>Bẩy rưỡi</v>
      </c>
      <c r="H25" s="105">
        <v>8</v>
      </c>
      <c r="I25" s="106" t="str">
        <f>VLOOKUP(H25,'[1]thamchieudiem'!$B$3:$C$23,2,FALSE)</f>
        <v>Tám</v>
      </c>
      <c r="J25" s="105">
        <v>5</v>
      </c>
      <c r="K25" s="106" t="str">
        <f>VLOOKUP(J25,'[1]thamchieudiem'!$B$3:$C$23,2,FALSE)</f>
        <v>Năm</v>
      </c>
      <c r="L25" s="107">
        <f>VLOOKUP(C25,'[2]HK He_2016_2017'!$C$3:$F$684,4,FALSE)</f>
        <v>7</v>
      </c>
      <c r="M25" s="80">
        <f t="shared" si="0"/>
        <v>6.9</v>
      </c>
      <c r="N25" s="101" t="str">
        <f t="shared" si="1"/>
        <v>đạt</v>
      </c>
    </row>
    <row r="26" spans="1:14" s="108" customFormat="1" ht="13.5" customHeight="1">
      <c r="A26" s="100">
        <v>21</v>
      </c>
      <c r="B26" s="101">
        <v>174</v>
      </c>
      <c r="C26" s="102">
        <v>11131063</v>
      </c>
      <c r="D26" s="103" t="s">
        <v>203</v>
      </c>
      <c r="E26" s="104" t="s">
        <v>11</v>
      </c>
      <c r="F26" s="105">
        <v>6</v>
      </c>
      <c r="G26" s="106" t="str">
        <f>VLOOKUP(F26,'[1]thamchieudiem'!$B$3:$C$23,2,FALSE)</f>
        <v>Sáu</v>
      </c>
      <c r="H26" s="105">
        <v>6</v>
      </c>
      <c r="I26" s="106" t="str">
        <f>VLOOKUP(H26,'[1]thamchieudiem'!$B$3:$C$23,2,FALSE)</f>
        <v>Sáu</v>
      </c>
      <c r="J26" s="105">
        <v>5.5</v>
      </c>
      <c r="K26" s="106" t="str">
        <f>VLOOKUP(J26,'[1]thamchieudiem'!$B$3:$C$23,2,FALSE)</f>
        <v>Năm rưỡi</v>
      </c>
      <c r="L26" s="107">
        <f>VLOOKUP(C26,'[2]HK He_2016_2017'!$C$3:$F$684,4,FALSE)</f>
        <v>6</v>
      </c>
      <c r="M26" s="80">
        <f t="shared" si="0"/>
        <v>5.9</v>
      </c>
      <c r="N26" s="101" t="str">
        <f t="shared" si="1"/>
        <v>đạt</v>
      </c>
    </row>
    <row r="27" spans="1:14" s="108" customFormat="1" ht="13.5" customHeight="1">
      <c r="A27" s="100">
        <v>22</v>
      </c>
      <c r="B27" s="101">
        <v>175</v>
      </c>
      <c r="C27" s="102">
        <v>11131006</v>
      </c>
      <c r="D27" s="103" t="s">
        <v>204</v>
      </c>
      <c r="E27" s="104" t="s">
        <v>11</v>
      </c>
      <c r="F27" s="105">
        <v>6.5</v>
      </c>
      <c r="G27" s="106" t="str">
        <f>VLOOKUP(F27,'[1]thamchieudiem'!$B$3:$C$23,2,FALSE)</f>
        <v>Sáu rưỡi</v>
      </c>
      <c r="H27" s="105">
        <v>7.5</v>
      </c>
      <c r="I27" s="106" t="str">
        <f>VLOOKUP(H27,'[1]thamchieudiem'!$B$3:$C$23,2,FALSE)</f>
        <v>Bẩy rưỡi</v>
      </c>
      <c r="J27" s="105">
        <v>7.5</v>
      </c>
      <c r="K27" s="106" t="str">
        <f>VLOOKUP(J27,'[1]thamchieudiem'!$B$3:$C$23,2,FALSE)</f>
        <v>Bẩy rưỡi</v>
      </c>
      <c r="L27" s="107">
        <f>VLOOKUP(C27,'[2]HK He_2016_2017'!$C$3:$F$684,4,FALSE)</f>
        <v>9</v>
      </c>
      <c r="M27" s="80">
        <f t="shared" si="0"/>
        <v>7.6</v>
      </c>
      <c r="N27" s="101" t="str">
        <f t="shared" si="1"/>
        <v>đạt</v>
      </c>
    </row>
    <row r="28" spans="1:14" s="108" customFormat="1" ht="13.5" customHeight="1">
      <c r="A28" s="100">
        <v>23</v>
      </c>
      <c r="B28" s="101">
        <v>176</v>
      </c>
      <c r="C28" s="102">
        <v>11131155</v>
      </c>
      <c r="D28" s="103" t="s">
        <v>205</v>
      </c>
      <c r="E28" s="104" t="s">
        <v>206</v>
      </c>
      <c r="F28" s="105">
        <v>5</v>
      </c>
      <c r="G28" s="106" t="str">
        <f>VLOOKUP(F28,'[1]thamchieudiem'!$B$3:$C$23,2,FALSE)</f>
        <v>Năm</v>
      </c>
      <c r="H28" s="105">
        <v>7.5</v>
      </c>
      <c r="I28" s="106" t="str">
        <f>VLOOKUP(H28,'[1]thamchieudiem'!$B$3:$C$23,2,FALSE)</f>
        <v>Bẩy rưỡi</v>
      </c>
      <c r="J28" s="105">
        <v>7</v>
      </c>
      <c r="K28" s="106" t="str">
        <f>VLOOKUP(J28,'[1]thamchieudiem'!$B$3:$C$23,2,FALSE)</f>
        <v>Bẩy</v>
      </c>
      <c r="L28" s="107">
        <f>VLOOKUP(C28,'[2]HK He_2016_2017'!$C$3:$F$684,4,FALSE)</f>
        <v>6.5</v>
      </c>
      <c r="M28" s="80">
        <f t="shared" si="0"/>
        <v>6.5</v>
      </c>
      <c r="N28" s="101" t="str">
        <f t="shared" si="1"/>
        <v>đạt</v>
      </c>
    </row>
    <row r="29" spans="1:14" s="108" customFormat="1" ht="13.5" customHeight="1">
      <c r="A29" s="100">
        <v>24</v>
      </c>
      <c r="B29" s="101">
        <v>177</v>
      </c>
      <c r="C29" s="102">
        <v>11131151</v>
      </c>
      <c r="D29" s="103" t="s">
        <v>207</v>
      </c>
      <c r="E29" s="104" t="s">
        <v>206</v>
      </c>
      <c r="F29" s="105">
        <v>6.5</v>
      </c>
      <c r="G29" s="106" t="str">
        <f>VLOOKUP(F29,'[1]thamchieudiem'!$B$3:$C$23,2,FALSE)</f>
        <v>Sáu rưỡi</v>
      </c>
      <c r="H29" s="105">
        <v>5.5</v>
      </c>
      <c r="I29" s="106" t="str">
        <f>VLOOKUP(H29,'[1]thamchieudiem'!$B$3:$C$23,2,FALSE)</f>
        <v>Năm rưỡi</v>
      </c>
      <c r="J29" s="105">
        <v>4</v>
      </c>
      <c r="K29" s="106" t="str">
        <f>VLOOKUP(J29,'[1]thamchieudiem'!$B$3:$C$23,2,FALSE)</f>
        <v>Bốn</v>
      </c>
      <c r="L29" s="107">
        <f>VLOOKUP(C29,'[2]HK He_2016_2017'!$C$3:$F$684,4,FALSE)</f>
        <v>5</v>
      </c>
      <c r="M29" s="80">
        <f t="shared" si="0"/>
        <v>5.3</v>
      </c>
      <c r="N29" s="101" t="str">
        <f t="shared" si="1"/>
        <v>đạt</v>
      </c>
    </row>
    <row r="30" spans="1:14" s="108" customFormat="1" ht="13.5" customHeight="1">
      <c r="A30" s="100">
        <v>25</v>
      </c>
      <c r="B30" s="101">
        <v>178</v>
      </c>
      <c r="C30" s="102">
        <v>11131323</v>
      </c>
      <c r="D30" s="103" t="s">
        <v>95</v>
      </c>
      <c r="E30" s="104" t="s">
        <v>97</v>
      </c>
      <c r="F30" s="105">
        <v>7.5</v>
      </c>
      <c r="G30" s="106" t="str">
        <f>VLOOKUP(F30,'[1]thamchieudiem'!$B$3:$C$23,2,FALSE)</f>
        <v>Bẩy rưỡi</v>
      </c>
      <c r="H30" s="105">
        <v>6.5</v>
      </c>
      <c r="I30" s="106" t="str">
        <f>VLOOKUP(H30,'[1]thamchieudiem'!$B$3:$C$23,2,FALSE)</f>
        <v>Sáu rưỡi</v>
      </c>
      <c r="J30" s="105">
        <v>5</v>
      </c>
      <c r="K30" s="106" t="str">
        <f>VLOOKUP(J30,'[1]thamchieudiem'!$B$3:$C$23,2,FALSE)</f>
        <v>Năm</v>
      </c>
      <c r="L30" s="107">
        <f>VLOOKUP(C30,'[2]HK He_2016_2017'!$C$3:$F$684,4,FALSE)</f>
        <v>6</v>
      </c>
      <c r="M30" s="80">
        <f t="shared" si="0"/>
        <v>6.3</v>
      </c>
      <c r="N30" s="101" t="str">
        <f t="shared" si="1"/>
        <v>đạt</v>
      </c>
    </row>
    <row r="31" spans="1:14" s="108" customFormat="1" ht="13.5" customHeight="1">
      <c r="A31" s="100">
        <v>26</v>
      </c>
      <c r="B31" s="101">
        <v>179</v>
      </c>
      <c r="C31" s="102">
        <v>11131415</v>
      </c>
      <c r="D31" s="103" t="s">
        <v>208</v>
      </c>
      <c r="E31" s="104" t="s">
        <v>120</v>
      </c>
      <c r="F31" s="105">
        <v>5.5</v>
      </c>
      <c r="G31" s="106" t="str">
        <f>VLOOKUP(F31,'[1]thamchieudiem'!$B$3:$C$23,2,FALSE)</f>
        <v>Năm rưỡi</v>
      </c>
      <c r="H31" s="105">
        <v>8</v>
      </c>
      <c r="I31" s="106" t="str">
        <f>VLOOKUP(H31,'[1]thamchieudiem'!$B$3:$C$23,2,FALSE)</f>
        <v>Tám</v>
      </c>
      <c r="J31" s="105">
        <v>5</v>
      </c>
      <c r="K31" s="106" t="str">
        <f>VLOOKUP(J31,'[1]thamchieudiem'!$B$3:$C$23,2,FALSE)</f>
        <v>Năm</v>
      </c>
      <c r="L31" s="107">
        <f>VLOOKUP(C31,'[2]HK He_2016_2017'!$C$3:$F$684,4,FALSE)</f>
        <v>5.5</v>
      </c>
      <c r="M31" s="80">
        <f t="shared" si="0"/>
        <v>6</v>
      </c>
      <c r="N31" s="101" t="str">
        <f t="shared" si="1"/>
        <v>đạt</v>
      </c>
    </row>
    <row r="32" spans="1:14" s="108" customFormat="1" ht="13.5" customHeight="1">
      <c r="A32" s="100">
        <v>27</v>
      </c>
      <c r="B32" s="101">
        <v>180</v>
      </c>
      <c r="C32" s="102">
        <v>11131688</v>
      </c>
      <c r="D32" s="103" t="s">
        <v>209</v>
      </c>
      <c r="E32" s="104" t="s">
        <v>160</v>
      </c>
      <c r="F32" s="105">
        <v>8</v>
      </c>
      <c r="G32" s="106" t="str">
        <f>VLOOKUP(F32,'[1]thamchieudiem'!$B$3:$C$23,2,FALSE)</f>
        <v>Tám</v>
      </c>
      <c r="H32" s="105">
        <v>8.5</v>
      </c>
      <c r="I32" s="106" t="str">
        <f>VLOOKUP(H32,'[1]thamchieudiem'!$B$3:$C$23,2,FALSE)</f>
        <v>Tám rưỡi</v>
      </c>
      <c r="J32" s="105">
        <v>7.5</v>
      </c>
      <c r="K32" s="106" t="str">
        <f>VLOOKUP(J32,'[1]thamchieudiem'!$B$3:$C$23,2,FALSE)</f>
        <v>Bẩy rưỡi</v>
      </c>
      <c r="L32" s="107">
        <f>VLOOKUP(C32,'[2]HK He_2016_2017'!$C$3:$F$684,4,FALSE)</f>
        <v>7.5</v>
      </c>
      <c r="M32" s="80">
        <f t="shared" si="0"/>
        <v>7.9</v>
      </c>
      <c r="N32" s="101" t="str">
        <f t="shared" si="1"/>
        <v>đạt</v>
      </c>
    </row>
    <row r="33" spans="1:14" s="108" customFormat="1" ht="13.5" customHeight="1">
      <c r="A33" s="100">
        <v>28</v>
      </c>
      <c r="B33" s="101">
        <v>181</v>
      </c>
      <c r="C33" s="102">
        <v>11131881</v>
      </c>
      <c r="D33" s="103" t="s">
        <v>140</v>
      </c>
      <c r="E33" s="104" t="s">
        <v>96</v>
      </c>
      <c r="F33" s="105">
        <v>7</v>
      </c>
      <c r="G33" s="106" t="str">
        <f>VLOOKUP(F33,'[1]thamchieudiem'!$B$3:$C$23,2,FALSE)</f>
        <v>Bẩy</v>
      </c>
      <c r="H33" s="105">
        <v>5.5</v>
      </c>
      <c r="I33" s="106" t="str">
        <f>VLOOKUP(H33,'[1]thamchieudiem'!$B$3:$C$23,2,FALSE)</f>
        <v>Năm rưỡi</v>
      </c>
      <c r="J33" s="105">
        <v>5</v>
      </c>
      <c r="K33" s="106" t="str">
        <f>VLOOKUP(J33,'[1]thamchieudiem'!$B$3:$C$23,2,FALSE)</f>
        <v>Năm</v>
      </c>
      <c r="L33" s="107">
        <f>VLOOKUP(C33,'[2]HK He_2016_2017'!$C$3:$F$684,4,FALSE)</f>
        <v>7.5</v>
      </c>
      <c r="M33" s="80">
        <f t="shared" si="0"/>
        <v>6.3</v>
      </c>
      <c r="N33" s="101" t="str">
        <f t="shared" si="1"/>
        <v>đạt</v>
      </c>
    </row>
    <row r="34" spans="1:14" s="108" customFormat="1" ht="13.5" customHeight="1">
      <c r="A34" s="100">
        <v>29</v>
      </c>
      <c r="B34" s="101">
        <v>182</v>
      </c>
      <c r="C34" s="102">
        <v>11132236</v>
      </c>
      <c r="D34" s="103" t="s">
        <v>210</v>
      </c>
      <c r="E34" s="104" t="s">
        <v>24</v>
      </c>
      <c r="F34" s="105">
        <v>7.5</v>
      </c>
      <c r="G34" s="106" t="str">
        <f>VLOOKUP(F34,'[1]thamchieudiem'!$B$3:$C$23,2,FALSE)</f>
        <v>Bẩy rưỡi</v>
      </c>
      <c r="H34" s="105">
        <v>5.5</v>
      </c>
      <c r="I34" s="106" t="str">
        <f>VLOOKUP(H34,'[1]thamchieudiem'!$B$3:$C$23,2,FALSE)</f>
        <v>Năm rưỡi</v>
      </c>
      <c r="J34" s="105">
        <v>4.5</v>
      </c>
      <c r="K34" s="106" t="str">
        <f>VLOOKUP(J34,'[1]thamchieudiem'!$B$3:$C$23,2,FALSE)</f>
        <v>Bốn rưỡi</v>
      </c>
      <c r="L34" s="107">
        <f>VLOOKUP(C34,'[2]HK He_2016_2017'!$C$3:$F$684,4,FALSE)</f>
        <v>7</v>
      </c>
      <c r="M34" s="80">
        <f t="shared" si="0"/>
        <v>6.1</v>
      </c>
      <c r="N34" s="101" t="str">
        <f t="shared" si="1"/>
        <v>đạt</v>
      </c>
    </row>
    <row r="35" spans="1:14" s="108" customFormat="1" ht="13.5" customHeight="1">
      <c r="A35" s="100">
        <v>30</v>
      </c>
      <c r="B35" s="101">
        <v>184</v>
      </c>
      <c r="C35" s="102">
        <v>11132201</v>
      </c>
      <c r="D35" s="103" t="s">
        <v>211</v>
      </c>
      <c r="E35" s="104" t="s">
        <v>24</v>
      </c>
      <c r="F35" s="105">
        <v>7</v>
      </c>
      <c r="G35" s="106" t="str">
        <f>VLOOKUP(F35,'[1]thamchieudiem'!$B$3:$C$23,2,FALSE)</f>
        <v>Bẩy</v>
      </c>
      <c r="H35" s="105">
        <v>6</v>
      </c>
      <c r="I35" s="106" t="str">
        <f>VLOOKUP(H35,'[1]thamchieudiem'!$B$3:$C$23,2,FALSE)</f>
        <v>Sáu</v>
      </c>
      <c r="J35" s="105">
        <v>5.5</v>
      </c>
      <c r="K35" s="106" t="str">
        <f>VLOOKUP(J35,'[1]thamchieudiem'!$B$3:$C$23,2,FALSE)</f>
        <v>Năm rưỡi</v>
      </c>
      <c r="L35" s="107">
        <f>VLOOKUP(C35,'[2]HK He_2016_2017'!$C$3:$F$684,4,FALSE)</f>
        <v>5.5</v>
      </c>
      <c r="M35" s="80">
        <f t="shared" si="0"/>
        <v>6</v>
      </c>
      <c r="N35" s="101" t="str">
        <f t="shared" si="1"/>
        <v>đạt</v>
      </c>
    </row>
    <row r="36" spans="1:14" s="108" customFormat="1" ht="13.5" customHeight="1">
      <c r="A36" s="100">
        <v>31</v>
      </c>
      <c r="B36" s="101">
        <v>185</v>
      </c>
      <c r="C36" s="102">
        <v>11132424</v>
      </c>
      <c r="D36" s="103" t="s">
        <v>212</v>
      </c>
      <c r="E36" s="104" t="s">
        <v>213</v>
      </c>
      <c r="F36" s="105">
        <v>7.5</v>
      </c>
      <c r="G36" s="106" t="str">
        <f>VLOOKUP(F36,'[1]thamchieudiem'!$B$3:$C$23,2,FALSE)</f>
        <v>Bẩy rưỡi</v>
      </c>
      <c r="H36" s="105">
        <v>7.5</v>
      </c>
      <c r="I36" s="106" t="str">
        <f>VLOOKUP(H36,'[1]thamchieudiem'!$B$3:$C$23,2,FALSE)</f>
        <v>Bẩy rưỡi</v>
      </c>
      <c r="J36" s="105">
        <v>7</v>
      </c>
      <c r="K36" s="106" t="str">
        <f>VLOOKUP(J36,'[1]thamchieudiem'!$B$3:$C$23,2,FALSE)</f>
        <v>Bẩy</v>
      </c>
      <c r="L36" s="107">
        <f>VLOOKUP(C36,'[2]HK He_2016_2017'!$C$3:$F$684,4,FALSE)</f>
        <v>8.5</v>
      </c>
      <c r="M36" s="80">
        <f t="shared" si="0"/>
        <v>7.6</v>
      </c>
      <c r="N36" s="101" t="str">
        <f t="shared" si="1"/>
        <v>đạt</v>
      </c>
    </row>
    <row r="37" spans="1:14" s="108" customFormat="1" ht="13.5" customHeight="1">
      <c r="A37" s="100">
        <v>32</v>
      </c>
      <c r="B37" s="101">
        <v>731</v>
      </c>
      <c r="C37" s="102">
        <v>11133405</v>
      </c>
      <c r="D37" s="103" t="s">
        <v>214</v>
      </c>
      <c r="E37" s="104" t="s">
        <v>215</v>
      </c>
      <c r="F37" s="105">
        <v>5</v>
      </c>
      <c r="G37" s="106" t="str">
        <f>VLOOKUP(F37,'[1]thamchieudiem'!$B$3:$C$23,2,FALSE)</f>
        <v>Năm</v>
      </c>
      <c r="H37" s="105">
        <v>4.5</v>
      </c>
      <c r="I37" s="106" t="str">
        <f>VLOOKUP(H37,'[1]thamchieudiem'!$B$3:$C$23,2,FALSE)</f>
        <v>Bốn rưỡi</v>
      </c>
      <c r="J37" s="105">
        <v>4</v>
      </c>
      <c r="K37" s="106" t="str">
        <f>VLOOKUP(J37,'[1]thamchieudiem'!$B$3:$C$23,2,FALSE)</f>
        <v>Bốn</v>
      </c>
      <c r="L37" s="107">
        <f>VLOOKUP(C37,'[2]HK He_2016_2017'!$C$3:$F$684,4,FALSE)</f>
        <v>8.5</v>
      </c>
      <c r="M37" s="80">
        <f t="shared" si="0"/>
        <v>5.5</v>
      </c>
      <c r="N37" s="101" t="str">
        <f>IF(OR(F37&lt;3,H37&lt;3,J37&lt;3,L37&lt;3,M37&lt;5),"không đạt","đạt")</f>
        <v>đạt</v>
      </c>
    </row>
  </sheetData>
  <sheetProtection/>
  <mergeCells count="14">
    <mergeCell ref="A3:C3"/>
    <mergeCell ref="J4:K4"/>
    <mergeCell ref="A1:K1"/>
    <mergeCell ref="A2:K2"/>
    <mergeCell ref="A4:A5"/>
    <mergeCell ref="B4:B5"/>
    <mergeCell ref="C4:C5"/>
    <mergeCell ref="D4:D5"/>
    <mergeCell ref="L4:L5"/>
    <mergeCell ref="M4:M5"/>
    <mergeCell ref="N4:N5"/>
    <mergeCell ref="E4:E5"/>
    <mergeCell ref="F4:G4"/>
    <mergeCell ref="H4:I4"/>
  </mergeCells>
  <printOptions/>
  <pageMargins left="0.37" right="0.27" top="0.33" bottom="0.3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2">
      <selection activeCell="M6" sqref="M6:M35"/>
    </sheetView>
  </sheetViews>
  <sheetFormatPr defaultColWidth="10.28125" defaultRowHeight="12.75" customHeight="1"/>
  <cols>
    <col min="1" max="2" width="5.00390625" style="91" customWidth="1"/>
    <col min="3" max="3" width="10.8515625" style="91" customWidth="1"/>
    <col min="4" max="4" width="19.7109375" style="91" customWidth="1"/>
    <col min="5" max="5" width="8.00390625" style="91" customWidth="1"/>
    <col min="6" max="6" width="6.140625" style="119" customWidth="1"/>
    <col min="7" max="7" width="10.28125" style="120" customWidth="1"/>
    <col min="8" max="8" width="6.140625" style="121" customWidth="1"/>
    <col min="9" max="9" width="10.28125" style="108" customWidth="1"/>
    <col min="10" max="10" width="7.00390625" style="121" customWidth="1"/>
    <col min="11" max="11" width="10.28125" style="108" customWidth="1"/>
    <col min="12" max="12" width="10.28125" style="122" customWidth="1"/>
    <col min="13" max="13" width="13.28125" style="123" customWidth="1"/>
    <col min="14" max="14" width="14.140625" style="122" customWidth="1"/>
    <col min="15" max="16384" width="10.28125" style="108" customWidth="1"/>
  </cols>
  <sheetData>
    <row r="1" spans="1:14" s="91" customFormat="1" ht="45" customHeight="1">
      <c r="A1" s="174" t="s">
        <v>725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4" s="91" customFormat="1" ht="33.75" customHeight="1">
      <c r="A2" s="175" t="s">
        <v>250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4" s="91" customFormat="1" ht="13.5" customHeight="1">
      <c r="A3" s="178" t="s">
        <v>249</v>
      </c>
      <c r="B3" s="178"/>
      <c r="C3" s="178"/>
      <c r="D3" s="92"/>
      <c r="E3" s="93"/>
      <c r="F3" s="94"/>
      <c r="G3" s="95"/>
      <c r="H3" s="96"/>
      <c r="J3" s="96"/>
      <c r="L3" s="97"/>
      <c r="M3" s="98"/>
      <c r="N3" s="97"/>
    </row>
    <row r="4" spans="1:14" s="91" customFormat="1" ht="17.25" customHeight="1">
      <c r="A4" s="179" t="s">
        <v>1</v>
      </c>
      <c r="B4" s="179" t="s">
        <v>2</v>
      </c>
      <c r="C4" s="176" t="s">
        <v>3</v>
      </c>
      <c r="D4" s="180" t="s">
        <v>4</v>
      </c>
      <c r="E4" s="176" t="s">
        <v>5</v>
      </c>
      <c r="F4" s="177" t="s">
        <v>76</v>
      </c>
      <c r="G4" s="177"/>
      <c r="H4" s="177" t="s">
        <v>75</v>
      </c>
      <c r="I4" s="177"/>
      <c r="J4" s="177" t="s">
        <v>77</v>
      </c>
      <c r="K4" s="177"/>
      <c r="L4" s="172" t="s">
        <v>711</v>
      </c>
      <c r="M4" s="172" t="s">
        <v>712</v>
      </c>
      <c r="N4" s="172" t="s">
        <v>713</v>
      </c>
    </row>
    <row r="5" spans="1:14" s="91" customFormat="1" ht="37.5" customHeight="1">
      <c r="A5" s="179"/>
      <c r="B5" s="179"/>
      <c r="C5" s="176"/>
      <c r="D5" s="180"/>
      <c r="E5" s="176"/>
      <c r="F5" s="99" t="s">
        <v>28</v>
      </c>
      <c r="G5" s="99" t="s">
        <v>29</v>
      </c>
      <c r="H5" s="99" t="s">
        <v>28</v>
      </c>
      <c r="I5" s="99" t="s">
        <v>29</v>
      </c>
      <c r="J5" s="99" t="s">
        <v>28</v>
      </c>
      <c r="K5" s="99" t="s">
        <v>29</v>
      </c>
      <c r="L5" s="173"/>
      <c r="M5" s="173"/>
      <c r="N5" s="173"/>
    </row>
    <row r="6" spans="1:14" ht="13.5" customHeight="1">
      <c r="A6" s="100">
        <v>1</v>
      </c>
      <c r="B6" s="101">
        <v>186</v>
      </c>
      <c r="C6" s="102">
        <v>11132508</v>
      </c>
      <c r="D6" s="103" t="s">
        <v>216</v>
      </c>
      <c r="E6" s="104" t="s">
        <v>129</v>
      </c>
      <c r="F6" s="105">
        <v>6.5</v>
      </c>
      <c r="G6" s="106" t="str">
        <f>VLOOKUP(F6,'[1]thamchieudiem'!$B$3:$C$23,2,FALSE)</f>
        <v>Sáu rưỡi</v>
      </c>
      <c r="H6" s="105">
        <v>7</v>
      </c>
      <c r="I6" s="106" t="str">
        <f>VLOOKUP(H6,'[1]thamchieudiem'!$B$3:$C$23,2,FALSE)</f>
        <v>Bẩy</v>
      </c>
      <c r="J6" s="105">
        <v>6.5</v>
      </c>
      <c r="K6" s="106" t="str">
        <f>VLOOKUP(J6,'[1]thamchieudiem'!$B$3:$C$23,2,FALSE)</f>
        <v>Sáu rưỡi</v>
      </c>
      <c r="L6" s="107">
        <f>VLOOKUP(C6,'[2]HK He_2016_2017'!$C$3:$F$684,4,FALSE)</f>
        <v>9</v>
      </c>
      <c r="M6" s="80">
        <f>ROUND(F6*0.25+H6*0.25+J6*0.25+L6*0.25,1)</f>
        <v>7.3</v>
      </c>
      <c r="N6" s="101" t="str">
        <f>IF(OR(F6&lt;3,H6&lt;3,J6&lt;3,L6&lt;3,M6&lt;5),"không đạt","đạt")</f>
        <v>đạt</v>
      </c>
    </row>
    <row r="7" spans="1:14" ht="13.5" customHeight="1">
      <c r="A7" s="100">
        <v>2</v>
      </c>
      <c r="B7" s="101">
        <v>187</v>
      </c>
      <c r="C7" s="102">
        <v>11132534</v>
      </c>
      <c r="D7" s="103" t="s">
        <v>95</v>
      </c>
      <c r="E7" s="104" t="s">
        <v>129</v>
      </c>
      <c r="F7" s="105">
        <v>5.5</v>
      </c>
      <c r="G7" s="106" t="str">
        <f>VLOOKUP(F7,'[1]thamchieudiem'!$B$3:$C$23,2,FALSE)</f>
        <v>Năm rưỡi</v>
      </c>
      <c r="H7" s="105">
        <v>5.5</v>
      </c>
      <c r="I7" s="106" t="str">
        <f>VLOOKUP(H7,'[1]thamchieudiem'!$B$3:$C$23,2,FALSE)</f>
        <v>Năm rưỡi</v>
      </c>
      <c r="J7" s="105">
        <v>4</v>
      </c>
      <c r="K7" s="106" t="str">
        <f>VLOOKUP(J7,'[1]thamchieudiem'!$B$3:$C$23,2,FALSE)</f>
        <v>Bốn</v>
      </c>
      <c r="L7" s="107">
        <f>VLOOKUP(C7,'[2]HK He_2016_2017'!$C$3:$F$684,4,FALSE)</f>
        <v>5.5</v>
      </c>
      <c r="M7" s="80">
        <f aca="true" t="shared" si="0" ref="M7:M35">ROUND(F7*0.25+H7*0.25+J7*0.25+L7*0.25,1)</f>
        <v>5.1</v>
      </c>
      <c r="N7" s="101" t="str">
        <f aca="true" t="shared" si="1" ref="N7:N35">IF(OR(F7&lt;3,H7&lt;3,J7&lt;3,L7&lt;3,M7&lt;5),"không đạt","đạt")</f>
        <v>đạt</v>
      </c>
    </row>
    <row r="8" spans="1:14" ht="13.5" customHeight="1">
      <c r="A8" s="100">
        <v>3</v>
      </c>
      <c r="B8" s="101">
        <v>188</v>
      </c>
      <c r="C8" s="109">
        <v>11132718</v>
      </c>
      <c r="D8" s="110" t="s">
        <v>217</v>
      </c>
      <c r="E8" s="110" t="s">
        <v>218</v>
      </c>
      <c r="F8" s="105">
        <v>5.5</v>
      </c>
      <c r="G8" s="106" t="str">
        <f>VLOOKUP(F8,'[1]thamchieudiem'!$B$3:$C$23,2,FALSE)</f>
        <v>Năm rưỡi</v>
      </c>
      <c r="H8" s="105">
        <v>7</v>
      </c>
      <c r="I8" s="106" t="str">
        <f>VLOOKUP(H8,'[1]thamchieudiem'!$B$3:$C$23,2,FALSE)</f>
        <v>Bẩy</v>
      </c>
      <c r="J8" s="105">
        <v>5</v>
      </c>
      <c r="K8" s="106" t="str">
        <f>VLOOKUP(J8,'[1]thamchieudiem'!$B$3:$C$23,2,FALSE)</f>
        <v>Năm</v>
      </c>
      <c r="L8" s="107">
        <f>VLOOKUP(C8,'[2]HK He_2016_2017'!$C$3:$F$684,4,FALSE)</f>
        <v>7</v>
      </c>
      <c r="M8" s="80">
        <f t="shared" si="0"/>
        <v>6.1</v>
      </c>
      <c r="N8" s="101" t="str">
        <f t="shared" si="1"/>
        <v>đạt</v>
      </c>
    </row>
    <row r="9" spans="1:14" ht="13.5" customHeight="1">
      <c r="A9" s="100">
        <v>4</v>
      </c>
      <c r="B9" s="101">
        <v>189</v>
      </c>
      <c r="C9" s="109">
        <v>11132806</v>
      </c>
      <c r="D9" s="110" t="s">
        <v>54</v>
      </c>
      <c r="E9" s="110" t="s">
        <v>219</v>
      </c>
      <c r="F9" s="105">
        <v>6.5</v>
      </c>
      <c r="G9" s="106" t="str">
        <f>VLOOKUP(F9,'[1]thamchieudiem'!$B$3:$C$23,2,FALSE)</f>
        <v>Sáu rưỡi</v>
      </c>
      <c r="H9" s="105">
        <v>7.5</v>
      </c>
      <c r="I9" s="106" t="str">
        <f>VLOOKUP(H9,'[1]thamchieudiem'!$B$3:$C$23,2,FALSE)</f>
        <v>Bẩy rưỡi</v>
      </c>
      <c r="J9" s="105">
        <v>6</v>
      </c>
      <c r="K9" s="106" t="str">
        <f>VLOOKUP(J9,'[1]thamchieudiem'!$B$3:$C$23,2,FALSE)</f>
        <v>Sáu</v>
      </c>
      <c r="L9" s="107">
        <f>VLOOKUP(C9,'[2]HK He_2016_2017'!$C$3:$F$684,4,FALSE)</f>
        <v>7.5</v>
      </c>
      <c r="M9" s="80">
        <f t="shared" si="0"/>
        <v>6.9</v>
      </c>
      <c r="N9" s="101" t="str">
        <f t="shared" si="1"/>
        <v>đạt</v>
      </c>
    </row>
    <row r="10" spans="1:14" ht="13.5" customHeight="1">
      <c r="A10" s="100">
        <v>5</v>
      </c>
      <c r="B10" s="101">
        <v>190</v>
      </c>
      <c r="C10" s="109">
        <v>11132884</v>
      </c>
      <c r="D10" s="110" t="s">
        <v>220</v>
      </c>
      <c r="E10" s="110" t="s">
        <v>72</v>
      </c>
      <c r="F10" s="105">
        <v>6</v>
      </c>
      <c r="G10" s="106" t="str">
        <f>VLOOKUP(F10,'[1]thamchieudiem'!$B$3:$C$23,2,FALSE)</f>
        <v>Sáu</v>
      </c>
      <c r="H10" s="105">
        <v>7</v>
      </c>
      <c r="I10" s="106" t="str">
        <f>VLOOKUP(H10,'[1]thamchieudiem'!$B$3:$C$23,2,FALSE)</f>
        <v>Bẩy</v>
      </c>
      <c r="J10" s="105">
        <v>5.5</v>
      </c>
      <c r="K10" s="106" t="str">
        <f>VLOOKUP(J10,'[1]thamchieudiem'!$B$3:$C$23,2,FALSE)</f>
        <v>Năm rưỡi</v>
      </c>
      <c r="L10" s="107">
        <f>VLOOKUP(C10,'[2]HK He_2016_2017'!$C$3:$F$684,4,FALSE)</f>
        <v>6.5</v>
      </c>
      <c r="M10" s="80">
        <f t="shared" si="0"/>
        <v>6.3</v>
      </c>
      <c r="N10" s="101" t="str">
        <f t="shared" si="1"/>
        <v>đạt</v>
      </c>
    </row>
    <row r="11" spans="1:14" ht="13.5" customHeight="1">
      <c r="A11" s="100">
        <v>6</v>
      </c>
      <c r="B11" s="101">
        <v>191</v>
      </c>
      <c r="C11" s="109">
        <v>11133123</v>
      </c>
      <c r="D11" s="110" t="s">
        <v>166</v>
      </c>
      <c r="E11" s="110" t="s">
        <v>46</v>
      </c>
      <c r="F11" s="105">
        <v>8</v>
      </c>
      <c r="G11" s="106" t="str">
        <f>VLOOKUP(F11,'[1]thamchieudiem'!$B$3:$C$23,2,FALSE)</f>
        <v>Tám</v>
      </c>
      <c r="H11" s="105">
        <v>7.5</v>
      </c>
      <c r="I11" s="106" t="str">
        <f>VLOOKUP(H11,'[1]thamchieudiem'!$B$3:$C$23,2,FALSE)</f>
        <v>Bẩy rưỡi</v>
      </c>
      <c r="J11" s="105">
        <v>8</v>
      </c>
      <c r="K11" s="106" t="str">
        <f>VLOOKUP(J11,'[1]thamchieudiem'!$B$3:$C$23,2,FALSE)</f>
        <v>Tám</v>
      </c>
      <c r="L11" s="107">
        <f>VLOOKUP(C11,'[2]HK He_2016_2017'!$C$3:$F$684,4,FALSE)</f>
        <v>8</v>
      </c>
      <c r="M11" s="80">
        <f t="shared" si="0"/>
        <v>7.9</v>
      </c>
      <c r="N11" s="101" t="str">
        <f t="shared" si="1"/>
        <v>đạt</v>
      </c>
    </row>
    <row r="12" spans="1:14" ht="13.5" customHeight="1">
      <c r="A12" s="100">
        <v>7</v>
      </c>
      <c r="B12" s="101">
        <v>192</v>
      </c>
      <c r="C12" s="109">
        <v>11133187</v>
      </c>
      <c r="D12" s="110" t="s">
        <v>221</v>
      </c>
      <c r="E12" s="110" t="s">
        <v>46</v>
      </c>
      <c r="F12" s="105">
        <v>7.5</v>
      </c>
      <c r="G12" s="106" t="str">
        <f>VLOOKUP(F12,'[1]thamchieudiem'!$B$3:$C$23,2,FALSE)</f>
        <v>Bẩy rưỡi</v>
      </c>
      <c r="H12" s="105">
        <v>7</v>
      </c>
      <c r="I12" s="106" t="str">
        <f>VLOOKUP(H12,'[1]thamchieudiem'!$B$3:$C$23,2,FALSE)</f>
        <v>Bẩy</v>
      </c>
      <c r="J12" s="105">
        <v>6.5</v>
      </c>
      <c r="K12" s="106" t="str">
        <f>VLOOKUP(J12,'[1]thamchieudiem'!$B$3:$C$23,2,FALSE)</f>
        <v>Sáu rưỡi</v>
      </c>
      <c r="L12" s="107">
        <f>VLOOKUP(C12,'[2]HK He_2016_2017'!$C$3:$F$684,4,FALSE)</f>
        <v>6.5</v>
      </c>
      <c r="M12" s="80">
        <f t="shared" si="0"/>
        <v>6.9</v>
      </c>
      <c r="N12" s="101" t="str">
        <f t="shared" si="1"/>
        <v>đạt</v>
      </c>
    </row>
    <row r="13" spans="1:14" ht="13.5" customHeight="1">
      <c r="A13" s="100">
        <v>8</v>
      </c>
      <c r="B13" s="101">
        <v>193</v>
      </c>
      <c r="C13" s="109">
        <v>11133373</v>
      </c>
      <c r="D13" s="110" t="s">
        <v>222</v>
      </c>
      <c r="E13" s="110" t="s">
        <v>56</v>
      </c>
      <c r="F13" s="105">
        <v>8.5</v>
      </c>
      <c r="G13" s="106" t="str">
        <f>VLOOKUP(F13,'[1]thamchieudiem'!$B$3:$C$23,2,FALSE)</f>
        <v>Tám rưỡi</v>
      </c>
      <c r="H13" s="105">
        <v>9</v>
      </c>
      <c r="I13" s="106" t="str">
        <f>VLOOKUP(H13,'[1]thamchieudiem'!$B$3:$C$23,2,FALSE)</f>
        <v>Chín </v>
      </c>
      <c r="J13" s="105">
        <v>8</v>
      </c>
      <c r="K13" s="106" t="str">
        <f>VLOOKUP(J13,'[1]thamchieudiem'!$B$3:$C$23,2,FALSE)</f>
        <v>Tám</v>
      </c>
      <c r="L13" s="107">
        <f>VLOOKUP(C13,'[2]HK He_2016_2017'!$C$3:$F$684,4,FALSE)</f>
        <v>7.5</v>
      </c>
      <c r="M13" s="80">
        <f t="shared" si="0"/>
        <v>8.3</v>
      </c>
      <c r="N13" s="101" t="str">
        <f t="shared" si="1"/>
        <v>đạt</v>
      </c>
    </row>
    <row r="14" spans="1:14" ht="13.5" customHeight="1">
      <c r="A14" s="100">
        <v>9</v>
      </c>
      <c r="B14" s="101">
        <v>194</v>
      </c>
      <c r="C14" s="109">
        <v>11133341</v>
      </c>
      <c r="D14" s="110" t="s">
        <v>149</v>
      </c>
      <c r="E14" s="110" t="s">
        <v>56</v>
      </c>
      <c r="F14" s="105">
        <v>7.5</v>
      </c>
      <c r="G14" s="106" t="str">
        <f>VLOOKUP(F14,'[1]thamchieudiem'!$B$3:$C$23,2,FALSE)</f>
        <v>Bẩy rưỡi</v>
      </c>
      <c r="H14" s="105">
        <v>6.5</v>
      </c>
      <c r="I14" s="106" t="str">
        <f>VLOOKUP(H14,'[1]thamchieudiem'!$B$3:$C$23,2,FALSE)</f>
        <v>Sáu rưỡi</v>
      </c>
      <c r="J14" s="105">
        <v>4.5</v>
      </c>
      <c r="K14" s="106" t="str">
        <f>VLOOKUP(J14,'[1]thamchieudiem'!$B$3:$C$23,2,FALSE)</f>
        <v>Bốn rưỡi</v>
      </c>
      <c r="L14" s="107">
        <f>VLOOKUP(C14,'[2]HK He_2016_2017'!$C$3:$F$684,4,FALSE)</f>
        <v>5</v>
      </c>
      <c r="M14" s="80">
        <f t="shared" si="0"/>
        <v>5.9</v>
      </c>
      <c r="N14" s="101" t="str">
        <f t="shared" si="1"/>
        <v>đạt</v>
      </c>
    </row>
    <row r="15" spans="1:14" ht="13.5" customHeight="1">
      <c r="A15" s="100">
        <v>10</v>
      </c>
      <c r="B15" s="101">
        <v>195</v>
      </c>
      <c r="C15" s="109">
        <v>11133446</v>
      </c>
      <c r="D15" s="110" t="s">
        <v>223</v>
      </c>
      <c r="E15" s="110" t="s">
        <v>9</v>
      </c>
      <c r="F15" s="105">
        <v>6</v>
      </c>
      <c r="G15" s="106" t="str">
        <f>VLOOKUP(F15,'[1]thamchieudiem'!$B$3:$C$23,2,FALSE)</f>
        <v>Sáu</v>
      </c>
      <c r="H15" s="105">
        <v>7.5</v>
      </c>
      <c r="I15" s="106" t="str">
        <f>VLOOKUP(H15,'[1]thamchieudiem'!$B$3:$C$23,2,FALSE)</f>
        <v>Bẩy rưỡi</v>
      </c>
      <c r="J15" s="105">
        <v>6</v>
      </c>
      <c r="K15" s="106" t="str">
        <f>VLOOKUP(J15,'[1]thamchieudiem'!$B$3:$C$23,2,FALSE)</f>
        <v>Sáu</v>
      </c>
      <c r="L15" s="107">
        <f>VLOOKUP(C15,'[2]HK He_2016_2017'!$C$3:$F$684,4,FALSE)</f>
        <v>6</v>
      </c>
      <c r="M15" s="80">
        <f t="shared" si="0"/>
        <v>6.4</v>
      </c>
      <c r="N15" s="101" t="str">
        <f t="shared" si="1"/>
        <v>đạt</v>
      </c>
    </row>
    <row r="16" spans="1:14" ht="13.5" customHeight="1">
      <c r="A16" s="100">
        <v>11</v>
      </c>
      <c r="B16" s="101">
        <v>196</v>
      </c>
      <c r="C16" s="109">
        <v>11134417</v>
      </c>
      <c r="D16" s="110" t="s">
        <v>224</v>
      </c>
      <c r="E16" s="110" t="s">
        <v>86</v>
      </c>
      <c r="F16" s="105">
        <v>8</v>
      </c>
      <c r="G16" s="106" t="str">
        <f>VLOOKUP(F16,'[1]thamchieudiem'!$B$3:$C$23,2,FALSE)</f>
        <v>Tám</v>
      </c>
      <c r="H16" s="105">
        <v>5</v>
      </c>
      <c r="I16" s="106" t="str">
        <f>VLOOKUP(H16,'[1]thamchieudiem'!$B$3:$C$23,2,FALSE)</f>
        <v>Năm</v>
      </c>
      <c r="J16" s="105">
        <v>6.5</v>
      </c>
      <c r="K16" s="106" t="str">
        <f>VLOOKUP(J16,'[1]thamchieudiem'!$B$3:$C$23,2,FALSE)</f>
        <v>Sáu rưỡi</v>
      </c>
      <c r="L16" s="107">
        <f>VLOOKUP(C16,'[2]HK He_2016_2017'!$C$3:$F$684,4,FALSE)</f>
        <v>6</v>
      </c>
      <c r="M16" s="80">
        <f t="shared" si="0"/>
        <v>6.4</v>
      </c>
      <c r="N16" s="101" t="str">
        <f t="shared" si="1"/>
        <v>đạt</v>
      </c>
    </row>
    <row r="17" spans="1:14" ht="13.5" customHeight="1">
      <c r="A17" s="100">
        <v>12</v>
      </c>
      <c r="B17" s="101">
        <v>197</v>
      </c>
      <c r="C17" s="109">
        <v>11134360</v>
      </c>
      <c r="D17" s="110" t="s">
        <v>225</v>
      </c>
      <c r="E17" s="110" t="s">
        <v>86</v>
      </c>
      <c r="F17" s="105">
        <v>6.5</v>
      </c>
      <c r="G17" s="106" t="str">
        <f>VLOOKUP(F17,'[1]thamchieudiem'!$B$3:$C$23,2,FALSE)</f>
        <v>Sáu rưỡi</v>
      </c>
      <c r="H17" s="105">
        <v>8.5</v>
      </c>
      <c r="I17" s="106" t="str">
        <f>VLOOKUP(H17,'[1]thamchieudiem'!$B$3:$C$23,2,FALSE)</f>
        <v>Tám rưỡi</v>
      </c>
      <c r="J17" s="105">
        <v>7.5</v>
      </c>
      <c r="K17" s="106" t="str">
        <f>VLOOKUP(J17,'[1]thamchieudiem'!$B$3:$C$23,2,FALSE)</f>
        <v>Bẩy rưỡi</v>
      </c>
      <c r="L17" s="107">
        <f>VLOOKUP(C17,'[2]HK He_2016_2017'!$C$3:$F$684,4,FALSE)</f>
        <v>8.5</v>
      </c>
      <c r="M17" s="80">
        <f t="shared" si="0"/>
        <v>7.8</v>
      </c>
      <c r="N17" s="101" t="str">
        <f t="shared" si="1"/>
        <v>đạt</v>
      </c>
    </row>
    <row r="18" spans="1:14" ht="13.5" customHeight="1">
      <c r="A18" s="100">
        <v>13</v>
      </c>
      <c r="B18" s="101">
        <v>198</v>
      </c>
      <c r="C18" s="109">
        <v>11133545</v>
      </c>
      <c r="D18" s="110" t="s">
        <v>226</v>
      </c>
      <c r="E18" s="110" t="s">
        <v>40</v>
      </c>
      <c r="F18" s="105">
        <v>6</v>
      </c>
      <c r="G18" s="106" t="str">
        <f>VLOOKUP(F18,'[1]thamchieudiem'!$B$3:$C$23,2,FALSE)</f>
        <v>Sáu</v>
      </c>
      <c r="H18" s="105">
        <v>5.5</v>
      </c>
      <c r="I18" s="106" t="str">
        <f>VLOOKUP(H18,'[1]thamchieudiem'!$B$3:$C$23,2,FALSE)</f>
        <v>Năm rưỡi</v>
      </c>
      <c r="J18" s="105">
        <v>7.5</v>
      </c>
      <c r="K18" s="106" t="str">
        <f>VLOOKUP(J18,'[1]thamchieudiem'!$B$3:$C$23,2,FALSE)</f>
        <v>Bẩy rưỡi</v>
      </c>
      <c r="L18" s="107">
        <f>VLOOKUP(C18,'[2]HK He_2016_2017'!$C$3:$F$684,4,FALSE)</f>
        <v>7</v>
      </c>
      <c r="M18" s="80">
        <f t="shared" si="0"/>
        <v>6.5</v>
      </c>
      <c r="N18" s="101" t="str">
        <f t="shared" si="1"/>
        <v>đạt</v>
      </c>
    </row>
    <row r="19" spans="1:14" ht="13.5" customHeight="1">
      <c r="A19" s="100">
        <v>14</v>
      </c>
      <c r="B19" s="101">
        <v>199</v>
      </c>
      <c r="C19" s="109">
        <v>11133767</v>
      </c>
      <c r="D19" s="110" t="s">
        <v>10</v>
      </c>
      <c r="E19" s="110" t="s">
        <v>48</v>
      </c>
      <c r="F19" s="105">
        <v>6.5</v>
      </c>
      <c r="G19" s="106" t="str">
        <f>VLOOKUP(F19,'[1]thamchieudiem'!$B$3:$C$23,2,FALSE)</f>
        <v>Sáu rưỡi</v>
      </c>
      <c r="H19" s="105">
        <v>6</v>
      </c>
      <c r="I19" s="106" t="str">
        <f>VLOOKUP(H19,'[1]thamchieudiem'!$B$3:$C$23,2,FALSE)</f>
        <v>Sáu</v>
      </c>
      <c r="J19" s="105">
        <v>5.5</v>
      </c>
      <c r="K19" s="106" t="str">
        <f>VLOOKUP(J19,'[1]thamchieudiem'!$B$3:$C$23,2,FALSE)</f>
        <v>Năm rưỡi</v>
      </c>
      <c r="L19" s="107">
        <f>VLOOKUP(C19,'[2]HK He_2016_2017'!$C$3:$F$684,4,FALSE)</f>
        <v>5.5</v>
      </c>
      <c r="M19" s="80">
        <f t="shared" si="0"/>
        <v>5.9</v>
      </c>
      <c r="N19" s="101" t="str">
        <f t="shared" si="1"/>
        <v>đạt</v>
      </c>
    </row>
    <row r="20" spans="1:14" ht="13.5" customHeight="1">
      <c r="A20" s="100">
        <v>15</v>
      </c>
      <c r="B20" s="101">
        <v>200</v>
      </c>
      <c r="C20" s="109">
        <v>11134018</v>
      </c>
      <c r="D20" s="110" t="s">
        <v>227</v>
      </c>
      <c r="E20" s="110" t="s">
        <v>117</v>
      </c>
      <c r="F20" s="105">
        <v>8</v>
      </c>
      <c r="G20" s="106" t="str">
        <f>VLOOKUP(F20,'[1]thamchieudiem'!$B$3:$C$23,2,FALSE)</f>
        <v>Tám</v>
      </c>
      <c r="H20" s="105">
        <v>8</v>
      </c>
      <c r="I20" s="106" t="str">
        <f>VLOOKUP(H20,'[1]thamchieudiem'!$B$3:$C$23,2,FALSE)</f>
        <v>Tám</v>
      </c>
      <c r="J20" s="105">
        <v>5.5</v>
      </c>
      <c r="K20" s="106" t="str">
        <f>VLOOKUP(J20,'[1]thamchieudiem'!$B$3:$C$23,2,FALSE)</f>
        <v>Năm rưỡi</v>
      </c>
      <c r="L20" s="107">
        <f>VLOOKUP(C20,'[2]HK He_2016_2017'!$C$3:$F$684,4,FALSE)</f>
        <v>8</v>
      </c>
      <c r="M20" s="80">
        <f t="shared" si="0"/>
        <v>7.4</v>
      </c>
      <c r="N20" s="101" t="str">
        <f t="shared" si="1"/>
        <v>đạt</v>
      </c>
    </row>
    <row r="21" spans="1:14" ht="13.5" customHeight="1">
      <c r="A21" s="100">
        <v>16</v>
      </c>
      <c r="B21" s="101">
        <v>201</v>
      </c>
      <c r="C21" s="109">
        <v>11134040</v>
      </c>
      <c r="D21" s="110" t="s">
        <v>177</v>
      </c>
      <c r="E21" s="110" t="s">
        <v>117</v>
      </c>
      <c r="F21" s="105">
        <v>7.5</v>
      </c>
      <c r="G21" s="106" t="str">
        <f>VLOOKUP(F21,'[1]thamchieudiem'!$B$3:$C$23,2,FALSE)</f>
        <v>Bẩy rưỡi</v>
      </c>
      <c r="H21" s="105">
        <v>7.5</v>
      </c>
      <c r="I21" s="106" t="str">
        <f>VLOOKUP(H21,'[1]thamchieudiem'!$B$3:$C$23,2,FALSE)</f>
        <v>Bẩy rưỡi</v>
      </c>
      <c r="J21" s="105">
        <v>7.5</v>
      </c>
      <c r="K21" s="106" t="str">
        <f>VLOOKUP(J21,'[1]thamchieudiem'!$B$3:$C$23,2,FALSE)</f>
        <v>Bẩy rưỡi</v>
      </c>
      <c r="L21" s="107">
        <f>VLOOKUP(C21,'[2]HK He_2016_2017'!$C$3:$F$684,4,FALSE)</f>
        <v>6.5</v>
      </c>
      <c r="M21" s="80">
        <f t="shared" si="0"/>
        <v>7.3</v>
      </c>
      <c r="N21" s="101" t="str">
        <f t="shared" si="1"/>
        <v>đạt</v>
      </c>
    </row>
    <row r="22" spans="1:14" ht="13.5" customHeight="1">
      <c r="A22" s="100">
        <v>17</v>
      </c>
      <c r="B22" s="101">
        <v>203</v>
      </c>
      <c r="C22" s="109">
        <v>11132834</v>
      </c>
      <c r="D22" s="110" t="s">
        <v>228</v>
      </c>
      <c r="E22" s="110" t="s">
        <v>72</v>
      </c>
      <c r="F22" s="105">
        <v>7</v>
      </c>
      <c r="G22" s="106" t="str">
        <f>VLOOKUP(F22,'[1]thamchieudiem'!$B$3:$C$23,2,FALSE)</f>
        <v>Bẩy</v>
      </c>
      <c r="H22" s="105">
        <v>6.5</v>
      </c>
      <c r="I22" s="106" t="str">
        <f>VLOOKUP(H22,'[1]thamchieudiem'!$B$3:$C$23,2,FALSE)</f>
        <v>Sáu rưỡi</v>
      </c>
      <c r="J22" s="105">
        <v>6.5</v>
      </c>
      <c r="K22" s="106" t="str">
        <f>VLOOKUP(J22,'[1]thamchieudiem'!$B$3:$C$23,2,FALSE)</f>
        <v>Sáu rưỡi</v>
      </c>
      <c r="L22" s="107">
        <f>VLOOKUP(C22,'[2]HK He_2016_2017'!$C$3:$F$684,4,FALSE)</f>
        <v>8</v>
      </c>
      <c r="M22" s="80">
        <f t="shared" si="0"/>
        <v>7</v>
      </c>
      <c r="N22" s="101" t="str">
        <f t="shared" si="1"/>
        <v>đạt</v>
      </c>
    </row>
    <row r="23" spans="1:14" ht="13.5" customHeight="1">
      <c r="A23" s="100">
        <v>18</v>
      </c>
      <c r="B23" s="101">
        <v>204</v>
      </c>
      <c r="C23" s="109">
        <v>11132108</v>
      </c>
      <c r="D23" s="110" t="s">
        <v>229</v>
      </c>
      <c r="E23" s="110" t="s">
        <v>24</v>
      </c>
      <c r="F23" s="105">
        <v>7.5</v>
      </c>
      <c r="G23" s="106" t="str">
        <f>VLOOKUP(F23,'[1]thamchieudiem'!$B$3:$C$23,2,FALSE)</f>
        <v>Bẩy rưỡi</v>
      </c>
      <c r="H23" s="105">
        <v>8</v>
      </c>
      <c r="I23" s="106" t="str">
        <f>VLOOKUP(H23,'[1]thamchieudiem'!$B$3:$C$23,2,FALSE)</f>
        <v>Tám</v>
      </c>
      <c r="J23" s="105">
        <v>6</v>
      </c>
      <c r="K23" s="106" t="str">
        <f>VLOOKUP(J23,'[1]thamchieudiem'!$B$3:$C$23,2,FALSE)</f>
        <v>Sáu</v>
      </c>
      <c r="L23" s="107">
        <f>VLOOKUP(C23,'[2]HK He_2016_2017'!$C$3:$F$684,4,FALSE)</f>
        <v>7</v>
      </c>
      <c r="M23" s="80">
        <f t="shared" si="0"/>
        <v>7.1</v>
      </c>
      <c r="N23" s="101" t="str">
        <f t="shared" si="1"/>
        <v>đạt</v>
      </c>
    </row>
    <row r="24" spans="1:14" s="117" customFormat="1" ht="13.5" customHeight="1">
      <c r="A24" s="111">
        <v>19</v>
      </c>
      <c r="B24" s="112">
        <v>205</v>
      </c>
      <c r="C24" s="113">
        <v>11133039</v>
      </c>
      <c r="D24" s="114" t="s">
        <v>230</v>
      </c>
      <c r="E24" s="114" t="s">
        <v>231</v>
      </c>
      <c r="F24" s="115">
        <v>6.5</v>
      </c>
      <c r="G24" s="116" t="str">
        <f>VLOOKUP(F24,'[1]thamchieudiem'!$B$3:$C$23,2,FALSE)</f>
        <v>Sáu rưỡi</v>
      </c>
      <c r="H24" s="115">
        <v>7.5</v>
      </c>
      <c r="I24" s="116" t="str">
        <f>VLOOKUP(H24,'[1]thamchieudiem'!$B$3:$C$23,2,FALSE)</f>
        <v>Bẩy rưỡi</v>
      </c>
      <c r="J24" s="115">
        <v>6.5</v>
      </c>
      <c r="K24" s="116" t="str">
        <f>VLOOKUP(J24,'[1]thamchieudiem'!$B$3:$C$23,2,FALSE)</f>
        <v>Sáu rưỡi</v>
      </c>
      <c r="L24" s="107">
        <f>VLOOKUP(C24,'[2]HK He_2016_2017'!$C$3:$F$684,4,FALSE)</f>
        <v>7</v>
      </c>
      <c r="M24" s="80">
        <f t="shared" si="0"/>
        <v>6.9</v>
      </c>
      <c r="N24" s="101" t="str">
        <f t="shared" si="1"/>
        <v>đạt</v>
      </c>
    </row>
    <row r="25" spans="1:14" ht="13.5" customHeight="1">
      <c r="A25" s="100">
        <v>20</v>
      </c>
      <c r="B25" s="101">
        <v>206</v>
      </c>
      <c r="C25" s="109">
        <v>11133151</v>
      </c>
      <c r="D25" s="110" t="s">
        <v>232</v>
      </c>
      <c r="E25" s="110" t="s">
        <v>46</v>
      </c>
      <c r="F25" s="105">
        <v>7.5</v>
      </c>
      <c r="G25" s="106" t="str">
        <f>VLOOKUP(F25,'[1]thamchieudiem'!$B$3:$C$23,2,FALSE)</f>
        <v>Bẩy rưỡi</v>
      </c>
      <c r="H25" s="105">
        <v>8</v>
      </c>
      <c r="I25" s="106" t="str">
        <f>VLOOKUP(H25,'[1]thamchieudiem'!$B$3:$C$23,2,FALSE)</f>
        <v>Tám</v>
      </c>
      <c r="J25" s="105">
        <v>4</v>
      </c>
      <c r="K25" s="106" t="str">
        <f>VLOOKUP(J25,'[1]thamchieudiem'!$B$3:$C$23,2,FALSE)</f>
        <v>Bốn</v>
      </c>
      <c r="L25" s="107">
        <f>VLOOKUP(C25,'[2]HK He_2016_2017'!$C$3:$F$684,4,FALSE)</f>
        <v>6</v>
      </c>
      <c r="M25" s="80">
        <f t="shared" si="0"/>
        <v>6.4</v>
      </c>
      <c r="N25" s="101" t="str">
        <f t="shared" si="1"/>
        <v>đạt</v>
      </c>
    </row>
    <row r="26" spans="1:14" ht="13.5" customHeight="1">
      <c r="A26" s="100">
        <v>21</v>
      </c>
      <c r="B26" s="101">
        <v>207</v>
      </c>
      <c r="C26" s="109">
        <v>11130868</v>
      </c>
      <c r="D26" s="110" t="s">
        <v>233</v>
      </c>
      <c r="E26" s="110" t="s">
        <v>234</v>
      </c>
      <c r="F26" s="105">
        <v>8</v>
      </c>
      <c r="G26" s="106" t="str">
        <f>VLOOKUP(F26,'[1]thamchieudiem'!$B$3:$C$23,2,FALSE)</f>
        <v>Tám</v>
      </c>
      <c r="H26" s="105">
        <v>6</v>
      </c>
      <c r="I26" s="106" t="str">
        <f>VLOOKUP(H26,'[1]thamchieudiem'!$B$3:$C$23,2,FALSE)</f>
        <v>Sáu</v>
      </c>
      <c r="J26" s="105">
        <v>5</v>
      </c>
      <c r="K26" s="106" t="str">
        <f>VLOOKUP(J26,'[1]thamchieudiem'!$B$3:$C$23,2,FALSE)</f>
        <v>Năm</v>
      </c>
      <c r="L26" s="107">
        <f>VLOOKUP(C26,'[2]HK He_2016_2017'!$C$3:$F$684,4,FALSE)</f>
        <v>6</v>
      </c>
      <c r="M26" s="80">
        <f t="shared" si="0"/>
        <v>6.3</v>
      </c>
      <c r="N26" s="101" t="str">
        <f t="shared" si="1"/>
        <v>đạt</v>
      </c>
    </row>
    <row r="27" spans="1:14" ht="13.5" customHeight="1">
      <c r="A27" s="100">
        <v>22</v>
      </c>
      <c r="B27" s="101">
        <v>208</v>
      </c>
      <c r="C27" s="102">
        <v>11132487</v>
      </c>
      <c r="D27" s="103" t="s">
        <v>124</v>
      </c>
      <c r="E27" s="104" t="s">
        <v>129</v>
      </c>
      <c r="F27" s="105">
        <v>7.5</v>
      </c>
      <c r="G27" s="106" t="str">
        <f>VLOOKUP(F27,'[1]thamchieudiem'!$B$3:$C$23,2,FALSE)</f>
        <v>Bẩy rưỡi</v>
      </c>
      <c r="H27" s="105">
        <v>7.5</v>
      </c>
      <c r="I27" s="106" t="str">
        <f>VLOOKUP(H27,'[1]thamchieudiem'!$B$3:$C$23,2,FALSE)</f>
        <v>Bẩy rưỡi</v>
      </c>
      <c r="J27" s="105">
        <v>8</v>
      </c>
      <c r="K27" s="106" t="str">
        <f>VLOOKUP(J27,'[1]thamchieudiem'!$B$3:$C$23,2,FALSE)</f>
        <v>Tám</v>
      </c>
      <c r="L27" s="107">
        <f>VLOOKUP(C27,'[2]HK He_2016_2017'!$C$3:$F$684,4,FALSE)</f>
        <v>8.5</v>
      </c>
      <c r="M27" s="80">
        <f t="shared" si="0"/>
        <v>7.9</v>
      </c>
      <c r="N27" s="101" t="str">
        <f t="shared" si="1"/>
        <v>đạt</v>
      </c>
    </row>
    <row r="28" spans="1:14" ht="13.5" customHeight="1">
      <c r="A28" s="100">
        <v>23</v>
      </c>
      <c r="B28" s="101">
        <v>209</v>
      </c>
      <c r="C28" s="102">
        <v>11133644</v>
      </c>
      <c r="D28" s="103" t="s">
        <v>235</v>
      </c>
      <c r="E28" s="104" t="s">
        <v>40</v>
      </c>
      <c r="F28" s="105">
        <v>5.5</v>
      </c>
      <c r="G28" s="106" t="str">
        <f>VLOOKUP(F28,'[1]thamchieudiem'!$B$3:$C$23,2,FALSE)</f>
        <v>Năm rưỡi</v>
      </c>
      <c r="H28" s="105">
        <v>5.5</v>
      </c>
      <c r="I28" s="106" t="str">
        <f>VLOOKUP(H28,'[1]thamchieudiem'!$B$3:$C$23,2,FALSE)</f>
        <v>Năm rưỡi</v>
      </c>
      <c r="J28" s="105">
        <v>6</v>
      </c>
      <c r="K28" s="106" t="str">
        <f>VLOOKUP(J28,'[1]thamchieudiem'!$B$3:$C$23,2,FALSE)</f>
        <v>Sáu</v>
      </c>
      <c r="L28" s="107">
        <f>VLOOKUP(C28,'[2]HK He_2016_2017'!$C$3:$F$684,4,FALSE)</f>
        <v>7</v>
      </c>
      <c r="M28" s="80">
        <f t="shared" si="0"/>
        <v>6</v>
      </c>
      <c r="N28" s="101" t="str">
        <f t="shared" si="1"/>
        <v>đạt</v>
      </c>
    </row>
    <row r="29" spans="1:14" ht="13.5" customHeight="1">
      <c r="A29" s="100">
        <v>24</v>
      </c>
      <c r="B29" s="101">
        <v>210</v>
      </c>
      <c r="C29" s="109">
        <v>11130208</v>
      </c>
      <c r="D29" s="110" t="s">
        <v>25</v>
      </c>
      <c r="E29" s="110" t="s">
        <v>26</v>
      </c>
      <c r="F29" s="105">
        <v>7.5</v>
      </c>
      <c r="G29" s="106" t="str">
        <f>VLOOKUP(F29,'[1]thamchieudiem'!$B$3:$C$23,2,FALSE)</f>
        <v>Bẩy rưỡi</v>
      </c>
      <c r="H29" s="105">
        <v>4.5</v>
      </c>
      <c r="I29" s="106" t="str">
        <f>VLOOKUP(H29,'[1]thamchieudiem'!$B$3:$C$23,2,FALSE)</f>
        <v>Bốn rưỡi</v>
      </c>
      <c r="J29" s="105">
        <v>6</v>
      </c>
      <c r="K29" s="106" t="str">
        <f>VLOOKUP(J29,'[1]thamchieudiem'!$B$3:$C$23,2,FALSE)</f>
        <v>Sáu</v>
      </c>
      <c r="L29" s="107">
        <f>VLOOKUP(C29,'[2]HK He_2016_2017'!$C$3:$F$684,4,FALSE)</f>
        <v>7.5</v>
      </c>
      <c r="M29" s="80">
        <f t="shared" si="0"/>
        <v>6.4</v>
      </c>
      <c r="N29" s="101" t="str">
        <f t="shared" si="1"/>
        <v>đạt</v>
      </c>
    </row>
    <row r="30" spans="1:14" ht="13.5" customHeight="1">
      <c r="A30" s="100">
        <v>25</v>
      </c>
      <c r="B30" s="101">
        <v>211</v>
      </c>
      <c r="C30" s="109">
        <v>11134372</v>
      </c>
      <c r="D30" s="110" t="s">
        <v>236</v>
      </c>
      <c r="E30" s="110" t="s">
        <v>86</v>
      </c>
      <c r="F30" s="105">
        <v>6.5</v>
      </c>
      <c r="G30" s="106" t="str">
        <f>VLOOKUP(F30,'[1]thamchieudiem'!$B$3:$C$23,2,FALSE)</f>
        <v>Sáu rưỡi</v>
      </c>
      <c r="H30" s="105">
        <v>7</v>
      </c>
      <c r="I30" s="106" t="str">
        <f>VLOOKUP(H30,'[1]thamchieudiem'!$B$3:$C$23,2,FALSE)</f>
        <v>Bẩy</v>
      </c>
      <c r="J30" s="105">
        <v>4.5</v>
      </c>
      <c r="K30" s="106" t="str">
        <f>VLOOKUP(J30,'[1]thamchieudiem'!$B$3:$C$23,2,FALSE)</f>
        <v>Bốn rưỡi</v>
      </c>
      <c r="L30" s="107">
        <f>VLOOKUP(C30,'[2]HK He_2016_2017'!$C$3:$F$684,4,FALSE)</f>
        <v>8</v>
      </c>
      <c r="M30" s="80">
        <f t="shared" si="0"/>
        <v>6.5</v>
      </c>
      <c r="N30" s="101" t="str">
        <f t="shared" si="1"/>
        <v>đạt</v>
      </c>
    </row>
    <row r="31" spans="1:14" ht="13.5" customHeight="1">
      <c r="A31" s="100">
        <v>26</v>
      </c>
      <c r="B31" s="101">
        <v>212</v>
      </c>
      <c r="C31" s="109">
        <v>11132922</v>
      </c>
      <c r="D31" s="110" t="s">
        <v>237</v>
      </c>
      <c r="E31" s="110" t="s">
        <v>72</v>
      </c>
      <c r="F31" s="105">
        <v>6.5</v>
      </c>
      <c r="G31" s="106" t="str">
        <f>VLOOKUP(F31,'[1]thamchieudiem'!$B$3:$C$23,2,FALSE)</f>
        <v>Sáu rưỡi</v>
      </c>
      <c r="H31" s="105">
        <v>7.5</v>
      </c>
      <c r="I31" s="106" t="str">
        <f>VLOOKUP(H31,'[1]thamchieudiem'!$B$3:$C$23,2,FALSE)</f>
        <v>Bẩy rưỡi</v>
      </c>
      <c r="J31" s="105">
        <v>4.5</v>
      </c>
      <c r="K31" s="106" t="str">
        <f>VLOOKUP(J31,'[1]thamchieudiem'!$B$3:$C$23,2,FALSE)</f>
        <v>Bốn rưỡi</v>
      </c>
      <c r="L31" s="107">
        <f>VLOOKUP(C31,'[2]HK He_2016_2017'!$C$3:$F$684,4,FALSE)</f>
        <v>8</v>
      </c>
      <c r="M31" s="80">
        <f t="shared" si="0"/>
        <v>6.6</v>
      </c>
      <c r="N31" s="101" t="str">
        <f t="shared" si="1"/>
        <v>đạt</v>
      </c>
    </row>
    <row r="32" spans="1:14" ht="13.5" customHeight="1">
      <c r="A32" s="100">
        <v>27</v>
      </c>
      <c r="B32" s="101">
        <v>213</v>
      </c>
      <c r="C32" s="109">
        <v>11131840</v>
      </c>
      <c r="D32" s="110" t="s">
        <v>238</v>
      </c>
      <c r="E32" s="110" t="s">
        <v>96</v>
      </c>
      <c r="F32" s="105">
        <v>7.5</v>
      </c>
      <c r="G32" s="106" t="str">
        <f>VLOOKUP(F32,'[1]thamchieudiem'!$B$3:$C$23,2,FALSE)</f>
        <v>Bẩy rưỡi</v>
      </c>
      <c r="H32" s="105">
        <v>8</v>
      </c>
      <c r="I32" s="106" t="str">
        <f>VLOOKUP(H32,'[1]thamchieudiem'!$B$3:$C$23,2,FALSE)</f>
        <v>Tám</v>
      </c>
      <c r="J32" s="105">
        <v>6</v>
      </c>
      <c r="K32" s="106" t="str">
        <f>VLOOKUP(J32,'[1]thamchieudiem'!$B$3:$C$23,2,FALSE)</f>
        <v>Sáu</v>
      </c>
      <c r="L32" s="107">
        <f>VLOOKUP(C32,'[2]HK He_2016_2017'!$C$3:$F$684,4,FALSE)</f>
        <v>6</v>
      </c>
      <c r="M32" s="80">
        <f t="shared" si="0"/>
        <v>6.9</v>
      </c>
      <c r="N32" s="101" t="str">
        <f t="shared" si="1"/>
        <v>đạt</v>
      </c>
    </row>
    <row r="33" spans="1:14" ht="13.5" customHeight="1">
      <c r="A33" s="100">
        <v>28</v>
      </c>
      <c r="B33" s="101">
        <v>216</v>
      </c>
      <c r="C33" s="109">
        <v>11132908</v>
      </c>
      <c r="D33" s="110" t="s">
        <v>10</v>
      </c>
      <c r="E33" s="110" t="s">
        <v>72</v>
      </c>
      <c r="F33" s="105">
        <v>8.5</v>
      </c>
      <c r="G33" s="106" t="str">
        <f>VLOOKUP(F33,'[1]thamchieudiem'!$B$3:$C$23,2,FALSE)</f>
        <v>Tám rưỡi</v>
      </c>
      <c r="H33" s="105">
        <v>8.5</v>
      </c>
      <c r="I33" s="106" t="str">
        <f>VLOOKUP(H33,'[1]thamchieudiem'!$B$3:$C$23,2,FALSE)</f>
        <v>Tám rưỡi</v>
      </c>
      <c r="J33" s="105">
        <v>4</v>
      </c>
      <c r="K33" s="106" t="str">
        <f>VLOOKUP(J33,'[1]thamchieudiem'!$B$3:$C$23,2,FALSE)</f>
        <v>Bốn</v>
      </c>
      <c r="L33" s="107">
        <f>VLOOKUP(C33,'[2]HK He_2016_2017'!$C$3:$F$684,4,FALSE)</f>
        <v>6</v>
      </c>
      <c r="M33" s="80">
        <f t="shared" si="0"/>
        <v>6.8</v>
      </c>
      <c r="N33" s="101" t="str">
        <f t="shared" si="1"/>
        <v>đạt</v>
      </c>
    </row>
    <row r="34" spans="1:14" ht="13.5" customHeight="1">
      <c r="A34" s="100">
        <v>29</v>
      </c>
      <c r="B34" s="101">
        <v>217</v>
      </c>
      <c r="C34" s="109">
        <v>11120579</v>
      </c>
      <c r="D34" s="110" t="s">
        <v>239</v>
      </c>
      <c r="E34" s="110" t="s">
        <v>240</v>
      </c>
      <c r="F34" s="105">
        <v>8</v>
      </c>
      <c r="G34" s="106" t="str">
        <f>VLOOKUP(F34,'[1]thamchieudiem'!$B$3:$C$23,2,FALSE)</f>
        <v>Tám</v>
      </c>
      <c r="H34" s="105">
        <v>9</v>
      </c>
      <c r="I34" s="106" t="str">
        <f>VLOOKUP(H34,'[1]thamchieudiem'!$B$3:$C$23,2,FALSE)</f>
        <v>Chín </v>
      </c>
      <c r="J34" s="105">
        <v>4</v>
      </c>
      <c r="K34" s="106" t="str">
        <f>VLOOKUP(J34,'[1]thamchieudiem'!$B$3:$C$23,2,FALSE)</f>
        <v>Bốn</v>
      </c>
      <c r="L34" s="107">
        <f>VLOOKUP(C34,'[2]HK He_2016_2017'!$C$3:$F$684,4,FALSE)</f>
        <v>7</v>
      </c>
      <c r="M34" s="80">
        <f t="shared" si="0"/>
        <v>7</v>
      </c>
      <c r="N34" s="101" t="str">
        <f t="shared" si="1"/>
        <v>đạt</v>
      </c>
    </row>
    <row r="35" spans="1:14" s="117" customFormat="1" ht="13.5" customHeight="1">
      <c r="A35" s="111">
        <v>30</v>
      </c>
      <c r="B35" s="112">
        <v>723</v>
      </c>
      <c r="C35" s="118">
        <v>11133634</v>
      </c>
      <c r="D35" s="114" t="s">
        <v>241</v>
      </c>
      <c r="E35" s="114" t="s">
        <v>40</v>
      </c>
      <c r="F35" s="115">
        <v>8.5</v>
      </c>
      <c r="G35" s="116" t="str">
        <f>VLOOKUP(F35,'[1]thamchieudiem'!$B$3:$C$23,2,FALSE)</f>
        <v>Tám rưỡi</v>
      </c>
      <c r="H35" s="115">
        <v>8.5</v>
      </c>
      <c r="I35" s="116" t="str">
        <f>VLOOKUP(H35,'[1]thamchieudiem'!$B$3:$C$23,2,FALSE)</f>
        <v>Tám rưỡi</v>
      </c>
      <c r="J35" s="115">
        <v>5.5</v>
      </c>
      <c r="K35" s="116" t="str">
        <f>VLOOKUP(J35,'[1]thamchieudiem'!$B$3:$C$23,2,FALSE)</f>
        <v>Năm rưỡi</v>
      </c>
      <c r="L35" s="107">
        <f>VLOOKUP(C35,'[2]HK He_2016_2017'!$C$3:$F$684,4,FALSE)</f>
        <v>7.5</v>
      </c>
      <c r="M35" s="80">
        <f t="shared" si="0"/>
        <v>7.5</v>
      </c>
      <c r="N35" s="101" t="str">
        <f t="shared" si="1"/>
        <v>đạt</v>
      </c>
    </row>
  </sheetData>
  <sheetProtection/>
  <mergeCells count="14">
    <mergeCell ref="A4:A5"/>
    <mergeCell ref="B4:B5"/>
    <mergeCell ref="C4:C5"/>
    <mergeCell ref="D4:D5"/>
    <mergeCell ref="L4:L5"/>
    <mergeCell ref="M4:M5"/>
    <mergeCell ref="N4:N5"/>
    <mergeCell ref="A1:N1"/>
    <mergeCell ref="A2:N2"/>
    <mergeCell ref="E4:E5"/>
    <mergeCell ref="F4:G4"/>
    <mergeCell ref="H4:I4"/>
    <mergeCell ref="A3:C3"/>
    <mergeCell ref="J4:K4"/>
  </mergeCells>
  <printOptions/>
  <pageMargins left="0.33" right="0.22" top="0.35" bottom="0.33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02"/>
  <sheetViews>
    <sheetView tabSelected="1" zoomScalePageLayoutView="0" workbookViewId="0" topLeftCell="A488">
      <selection activeCell="G503" sqref="G503"/>
    </sheetView>
  </sheetViews>
  <sheetFormatPr defaultColWidth="10.28125" defaultRowHeight="12.75" customHeight="1"/>
  <cols>
    <col min="1" max="1" width="4.28125" style="30" customWidth="1"/>
    <col min="2" max="2" width="5.00390625" style="30" customWidth="1"/>
    <col min="3" max="3" width="10.140625" style="30" customWidth="1"/>
    <col min="4" max="4" width="20.28125" style="30" customWidth="1"/>
    <col min="5" max="5" width="7.00390625" style="30" customWidth="1"/>
    <col min="6" max="6" width="6.28125" style="29" customWidth="1"/>
    <col min="7" max="7" width="6.57421875" style="30" customWidth="1"/>
    <col min="8" max="8" width="6.7109375" style="42" customWidth="1"/>
    <col min="9" max="9" width="6.57421875" style="7" customWidth="1"/>
    <col min="10" max="10" width="8.57421875" style="50" customWidth="1"/>
    <col min="11" max="11" width="9.57421875" style="7" customWidth="1"/>
    <col min="12" max="16384" width="10.28125" style="7" customWidth="1"/>
  </cols>
  <sheetData>
    <row r="1" spans="1:11" s="1" customFormat="1" ht="33" customHeight="1">
      <c r="A1" s="181" t="s">
        <v>718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" customFormat="1" ht="22.5" customHeight="1">
      <c r="A2" s="182" t="s">
        <v>251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s="1" customFormat="1" ht="18.75" customHeight="1">
      <c r="A3" s="60" t="s">
        <v>252</v>
      </c>
      <c r="B3" s="60"/>
      <c r="C3" s="60"/>
      <c r="D3" s="60"/>
      <c r="E3" s="60"/>
      <c r="F3" s="61"/>
      <c r="G3" s="60"/>
      <c r="H3" s="59"/>
      <c r="I3" s="51"/>
      <c r="J3" s="52"/>
      <c r="K3" s="51"/>
    </row>
    <row r="4" spans="1:11" s="1" customFormat="1" ht="21" customHeight="1">
      <c r="A4" s="186" t="s">
        <v>253</v>
      </c>
      <c r="B4" s="186"/>
      <c r="C4" s="186"/>
      <c r="D4" s="186"/>
      <c r="E4" s="186"/>
      <c r="F4" s="124"/>
      <c r="G4" s="186" t="s">
        <v>254</v>
      </c>
      <c r="H4" s="186"/>
      <c r="I4" s="62"/>
      <c r="J4" s="62"/>
      <c r="K4" s="62"/>
    </row>
    <row r="5" spans="1:11" s="1" customFormat="1" ht="31.5" customHeight="1">
      <c r="A5" s="66" t="s">
        <v>1</v>
      </c>
      <c r="B5" s="66" t="s">
        <v>2</v>
      </c>
      <c r="C5" s="63" t="s">
        <v>3</v>
      </c>
      <c r="D5" s="67" t="s">
        <v>4</v>
      </c>
      <c r="E5" s="63" t="s">
        <v>5</v>
      </c>
      <c r="F5" s="63" t="s">
        <v>719</v>
      </c>
      <c r="G5" s="63" t="s">
        <v>720</v>
      </c>
      <c r="H5" s="63" t="s">
        <v>721</v>
      </c>
      <c r="I5" s="68" t="s">
        <v>722</v>
      </c>
      <c r="J5" s="68" t="s">
        <v>723</v>
      </c>
      <c r="K5" s="68" t="s">
        <v>713</v>
      </c>
    </row>
    <row r="6" spans="1:11" s="38" customFormat="1" ht="20.25" customHeight="1">
      <c r="A6" s="37">
        <v>1</v>
      </c>
      <c r="B6" s="40">
        <v>218</v>
      </c>
      <c r="C6" s="64">
        <v>11130091</v>
      </c>
      <c r="D6" s="65" t="s">
        <v>255</v>
      </c>
      <c r="E6" s="65" t="s">
        <v>26</v>
      </c>
      <c r="F6" s="35">
        <v>7</v>
      </c>
      <c r="G6" s="36">
        <v>9.5</v>
      </c>
      <c r="H6" s="35">
        <v>7</v>
      </c>
      <c r="I6" s="48">
        <f>VLOOKUP(C6,'[2]HK He_2016_2017'!$C$3:$F$684,4,FALSE)</f>
        <v>12</v>
      </c>
      <c r="J6" s="125">
        <f>ROUND(F6*0.2+G6*0.3+H6*0.3+I6*0.1,1)</f>
        <v>7.6</v>
      </c>
      <c r="K6" s="13" t="str">
        <f aca="true" t="shared" si="0" ref="K6:K37">IF(OR(F6&lt;3,G6&lt;3,H6&lt;3,I6&lt;6,J6&lt;5),"không đạt","đạt")</f>
        <v>đạt</v>
      </c>
    </row>
    <row r="7" spans="1:11" s="38" customFormat="1" ht="20.25" customHeight="1">
      <c r="A7" s="37">
        <v>2</v>
      </c>
      <c r="B7" s="40">
        <v>219</v>
      </c>
      <c r="C7" s="64">
        <v>11130179</v>
      </c>
      <c r="D7" s="65" t="s">
        <v>256</v>
      </c>
      <c r="E7" s="65" t="s">
        <v>26</v>
      </c>
      <c r="F7" s="35">
        <v>7.5</v>
      </c>
      <c r="G7" s="36">
        <v>9.5</v>
      </c>
      <c r="H7" s="35">
        <v>8</v>
      </c>
      <c r="I7" s="48">
        <f>VLOOKUP(C7,'[2]HK He_2016_2017'!$C$3:$F$684,4,FALSE)</f>
        <v>12</v>
      </c>
      <c r="J7" s="125">
        <f aca="true" t="shared" si="1" ref="J7:J73">ROUND(F7*0.2+G7*0.3+H7*0.3+I7*0.1,1)</f>
        <v>8</v>
      </c>
      <c r="K7" s="13" t="str">
        <f t="shared" si="0"/>
        <v>đạt</v>
      </c>
    </row>
    <row r="8" spans="1:11" s="38" customFormat="1" ht="20.25" customHeight="1">
      <c r="A8" s="37">
        <v>3</v>
      </c>
      <c r="B8" s="40">
        <v>220</v>
      </c>
      <c r="C8" s="64">
        <v>11130028</v>
      </c>
      <c r="D8" s="65" t="s">
        <v>257</v>
      </c>
      <c r="E8" s="65" t="s">
        <v>26</v>
      </c>
      <c r="F8" s="35">
        <v>9</v>
      </c>
      <c r="G8" s="36">
        <v>10</v>
      </c>
      <c r="H8" s="35">
        <v>6</v>
      </c>
      <c r="I8" s="48">
        <f>VLOOKUP(C8,'[2]HK He_2016_2017'!$C$3:$F$684,4,FALSE)</f>
        <v>14</v>
      </c>
      <c r="J8" s="125">
        <f t="shared" si="1"/>
        <v>8</v>
      </c>
      <c r="K8" s="13" t="str">
        <f t="shared" si="0"/>
        <v>đạt</v>
      </c>
    </row>
    <row r="9" spans="1:11" s="38" customFormat="1" ht="20.25" customHeight="1">
      <c r="A9" s="37">
        <v>4</v>
      </c>
      <c r="B9" s="40">
        <v>221</v>
      </c>
      <c r="C9" s="64">
        <v>11130371</v>
      </c>
      <c r="D9" s="65" t="s">
        <v>151</v>
      </c>
      <c r="E9" s="65" t="s">
        <v>26</v>
      </c>
      <c r="F9" s="35">
        <v>8.5</v>
      </c>
      <c r="G9" s="36">
        <v>8</v>
      </c>
      <c r="H9" s="35">
        <v>6</v>
      </c>
      <c r="I9" s="48">
        <f>VLOOKUP(C9,'[2]HK He_2016_2017'!$C$3:$F$684,4,FALSE)</f>
        <v>14</v>
      </c>
      <c r="J9" s="125">
        <f t="shared" si="1"/>
        <v>7.3</v>
      </c>
      <c r="K9" s="13" t="str">
        <f t="shared" si="0"/>
        <v>đạt</v>
      </c>
    </row>
    <row r="10" spans="1:11" s="38" customFormat="1" ht="20.25" customHeight="1">
      <c r="A10" s="37">
        <v>5</v>
      </c>
      <c r="B10" s="40">
        <v>222</v>
      </c>
      <c r="C10" s="64">
        <v>11130329</v>
      </c>
      <c r="D10" s="65" t="s">
        <v>258</v>
      </c>
      <c r="E10" s="65" t="s">
        <v>26</v>
      </c>
      <c r="F10" s="35">
        <v>5.5</v>
      </c>
      <c r="G10" s="36">
        <v>7</v>
      </c>
      <c r="H10" s="35">
        <v>4</v>
      </c>
      <c r="I10" s="48">
        <f>VLOOKUP(C10,'[2]HK He_2016_2017'!$C$3:$F$684,4,FALSE)</f>
        <v>12</v>
      </c>
      <c r="J10" s="125">
        <f t="shared" si="1"/>
        <v>5.6</v>
      </c>
      <c r="K10" s="13" t="str">
        <f t="shared" si="0"/>
        <v>đạt</v>
      </c>
    </row>
    <row r="11" spans="1:11" s="38" customFormat="1" ht="20.25" customHeight="1">
      <c r="A11" s="37">
        <v>6</v>
      </c>
      <c r="B11" s="40">
        <v>223</v>
      </c>
      <c r="C11" s="64">
        <v>11130306</v>
      </c>
      <c r="D11" s="65" t="s">
        <v>259</v>
      </c>
      <c r="E11" s="65" t="s">
        <v>26</v>
      </c>
      <c r="F11" s="35">
        <v>7</v>
      </c>
      <c r="G11" s="36">
        <v>6.5</v>
      </c>
      <c r="H11" s="35">
        <v>5</v>
      </c>
      <c r="I11" s="48">
        <f>VLOOKUP(C11,'[2]HK He_2016_2017'!$C$3:$F$684,4,FALSE)</f>
        <v>10</v>
      </c>
      <c r="J11" s="125">
        <f t="shared" si="1"/>
        <v>5.9</v>
      </c>
      <c r="K11" s="13" t="str">
        <f t="shared" si="0"/>
        <v>đạt</v>
      </c>
    </row>
    <row r="12" spans="1:11" s="38" customFormat="1" ht="20.25" customHeight="1">
      <c r="A12" s="37">
        <v>7</v>
      </c>
      <c r="B12" s="40">
        <v>225</v>
      </c>
      <c r="C12" s="64">
        <v>11130246</v>
      </c>
      <c r="D12" s="65" t="s">
        <v>260</v>
      </c>
      <c r="E12" s="65" t="s">
        <v>26</v>
      </c>
      <c r="F12" s="35">
        <v>9</v>
      </c>
      <c r="G12" s="36">
        <v>9.5</v>
      </c>
      <c r="H12" s="35">
        <v>8</v>
      </c>
      <c r="I12" s="48">
        <f>VLOOKUP(C12,'[2]HK He_2016_2017'!$C$3:$F$684,4,FALSE)</f>
        <v>7</v>
      </c>
      <c r="J12" s="125">
        <f t="shared" si="1"/>
        <v>7.8</v>
      </c>
      <c r="K12" s="13" t="str">
        <f t="shared" si="0"/>
        <v>đạt</v>
      </c>
    </row>
    <row r="13" spans="1:11" s="38" customFormat="1" ht="20.25" customHeight="1">
      <c r="A13" s="37">
        <v>8</v>
      </c>
      <c r="B13" s="40">
        <v>226</v>
      </c>
      <c r="C13" s="64">
        <v>11130087</v>
      </c>
      <c r="D13" s="65" t="s">
        <v>261</v>
      </c>
      <c r="E13" s="65" t="s">
        <v>26</v>
      </c>
      <c r="F13" s="35">
        <v>9</v>
      </c>
      <c r="G13" s="36">
        <v>9</v>
      </c>
      <c r="H13" s="35">
        <v>7</v>
      </c>
      <c r="I13" s="48">
        <f>VLOOKUP(C13,'[2]HK He_2016_2017'!$C$3:$F$684,4,FALSE)</f>
        <v>11</v>
      </c>
      <c r="J13" s="125">
        <f t="shared" si="1"/>
        <v>7.7</v>
      </c>
      <c r="K13" s="13" t="str">
        <f t="shared" si="0"/>
        <v>đạt</v>
      </c>
    </row>
    <row r="14" spans="1:11" s="38" customFormat="1" ht="20.25" customHeight="1">
      <c r="A14" s="37">
        <v>9</v>
      </c>
      <c r="B14" s="40">
        <v>227</v>
      </c>
      <c r="C14" s="64">
        <v>11130310</v>
      </c>
      <c r="D14" s="65" t="s">
        <v>262</v>
      </c>
      <c r="E14" s="65" t="s">
        <v>26</v>
      </c>
      <c r="F14" s="35">
        <v>8.5</v>
      </c>
      <c r="G14" s="36">
        <v>9</v>
      </c>
      <c r="H14" s="35">
        <v>5</v>
      </c>
      <c r="I14" s="48">
        <f>VLOOKUP(C14,'[2]HK He_2016_2017'!$C$3:$F$684,4,FALSE)</f>
        <v>15</v>
      </c>
      <c r="J14" s="125">
        <f t="shared" si="1"/>
        <v>7.4</v>
      </c>
      <c r="K14" s="13" t="str">
        <f t="shared" si="0"/>
        <v>đạt</v>
      </c>
    </row>
    <row r="15" spans="1:11" s="38" customFormat="1" ht="20.25" customHeight="1">
      <c r="A15" s="37">
        <v>10</v>
      </c>
      <c r="B15" s="40">
        <v>228</v>
      </c>
      <c r="C15" s="64">
        <v>11130234</v>
      </c>
      <c r="D15" s="65" t="s">
        <v>263</v>
      </c>
      <c r="E15" s="65" t="s">
        <v>26</v>
      </c>
      <c r="F15" s="35">
        <v>8</v>
      </c>
      <c r="G15" s="36">
        <v>9</v>
      </c>
      <c r="H15" s="35">
        <v>9</v>
      </c>
      <c r="I15" s="48">
        <f>VLOOKUP(C15,'[2]HK He_2016_2017'!$C$3:$F$684,4,FALSE)</f>
        <v>13</v>
      </c>
      <c r="J15" s="125">
        <f t="shared" si="1"/>
        <v>8.3</v>
      </c>
      <c r="K15" s="13" t="str">
        <f t="shared" si="0"/>
        <v>đạt</v>
      </c>
    </row>
    <row r="16" spans="1:11" s="38" customFormat="1" ht="20.25" customHeight="1">
      <c r="A16" s="37">
        <v>11</v>
      </c>
      <c r="B16" s="40">
        <v>229</v>
      </c>
      <c r="C16" s="64">
        <v>11130160</v>
      </c>
      <c r="D16" s="65" t="s">
        <v>264</v>
      </c>
      <c r="E16" s="65" t="s">
        <v>26</v>
      </c>
      <c r="F16" s="35">
        <v>8</v>
      </c>
      <c r="G16" s="36">
        <v>8</v>
      </c>
      <c r="H16" s="35">
        <v>8</v>
      </c>
      <c r="I16" s="48">
        <f>VLOOKUP(C16,'[2]HK He_2016_2017'!$C$3:$F$684,4,FALSE)</f>
        <v>11</v>
      </c>
      <c r="J16" s="125">
        <f t="shared" si="1"/>
        <v>7.5</v>
      </c>
      <c r="K16" s="13" t="str">
        <f t="shared" si="0"/>
        <v>đạt</v>
      </c>
    </row>
    <row r="17" spans="1:11" s="38" customFormat="1" ht="20.25" customHeight="1">
      <c r="A17" s="37">
        <v>12</v>
      </c>
      <c r="B17" s="40">
        <v>230</v>
      </c>
      <c r="C17" s="64">
        <v>11130238</v>
      </c>
      <c r="D17" s="65" t="s">
        <v>265</v>
      </c>
      <c r="E17" s="65" t="s">
        <v>26</v>
      </c>
      <c r="F17" s="35">
        <v>7.5</v>
      </c>
      <c r="G17" s="36">
        <v>9</v>
      </c>
      <c r="H17" s="35">
        <v>7</v>
      </c>
      <c r="I17" s="48">
        <f>VLOOKUP(C17,'[2]HK He_2016_2017'!$C$3:$F$684,4,FALSE)</f>
        <v>12</v>
      </c>
      <c r="J17" s="125">
        <f t="shared" si="1"/>
        <v>7.5</v>
      </c>
      <c r="K17" s="13" t="str">
        <f t="shared" si="0"/>
        <v>đạt</v>
      </c>
    </row>
    <row r="18" spans="1:11" s="38" customFormat="1" ht="20.25" customHeight="1">
      <c r="A18" s="37">
        <v>13</v>
      </c>
      <c r="B18" s="40">
        <v>231</v>
      </c>
      <c r="C18" s="64">
        <v>11130068</v>
      </c>
      <c r="D18" s="65" t="s">
        <v>266</v>
      </c>
      <c r="E18" s="65" t="s">
        <v>26</v>
      </c>
      <c r="F18" s="35">
        <v>6.5</v>
      </c>
      <c r="G18" s="36">
        <v>8</v>
      </c>
      <c r="H18" s="35">
        <v>5</v>
      </c>
      <c r="I18" s="48">
        <f>VLOOKUP(C18,'[2]HK He_2016_2017'!$C$3:$F$684,4,FALSE)</f>
        <v>10</v>
      </c>
      <c r="J18" s="125">
        <f t="shared" si="1"/>
        <v>6.2</v>
      </c>
      <c r="K18" s="13" t="str">
        <f t="shared" si="0"/>
        <v>đạt</v>
      </c>
    </row>
    <row r="19" spans="1:11" s="38" customFormat="1" ht="20.25" customHeight="1">
      <c r="A19" s="37">
        <v>14</v>
      </c>
      <c r="B19" s="40">
        <v>232</v>
      </c>
      <c r="C19" s="64">
        <v>11130225</v>
      </c>
      <c r="D19" s="65" t="s">
        <v>147</v>
      </c>
      <c r="E19" s="65" t="s">
        <v>26</v>
      </c>
      <c r="F19" s="35">
        <v>8</v>
      </c>
      <c r="G19" s="36">
        <v>8.5</v>
      </c>
      <c r="H19" s="35">
        <v>8</v>
      </c>
      <c r="I19" s="48">
        <f>VLOOKUP(C19,'[2]HK He_2016_2017'!$C$3:$F$684,4,FALSE)</f>
        <v>10</v>
      </c>
      <c r="J19" s="125">
        <f t="shared" si="1"/>
        <v>7.6</v>
      </c>
      <c r="K19" s="13" t="str">
        <f t="shared" si="0"/>
        <v>đạt</v>
      </c>
    </row>
    <row r="20" spans="1:11" s="38" customFormat="1" ht="20.25" customHeight="1">
      <c r="A20" s="37">
        <v>15</v>
      </c>
      <c r="B20" s="40">
        <v>233</v>
      </c>
      <c r="C20" s="64">
        <v>11130188</v>
      </c>
      <c r="D20" s="65" t="s">
        <v>267</v>
      </c>
      <c r="E20" s="65" t="s">
        <v>26</v>
      </c>
      <c r="F20" s="35">
        <v>8</v>
      </c>
      <c r="G20" s="36">
        <v>8.5</v>
      </c>
      <c r="H20" s="35">
        <v>9</v>
      </c>
      <c r="I20" s="48">
        <f>VLOOKUP(C20,'[2]HK He_2016_2017'!$C$3:$F$684,4,FALSE)</f>
        <v>13</v>
      </c>
      <c r="J20" s="125">
        <f t="shared" si="1"/>
        <v>8.2</v>
      </c>
      <c r="K20" s="13" t="str">
        <f t="shared" si="0"/>
        <v>đạt</v>
      </c>
    </row>
    <row r="21" spans="1:11" s="38" customFormat="1" ht="20.25" customHeight="1">
      <c r="A21" s="37">
        <v>16</v>
      </c>
      <c r="B21" s="40">
        <v>234</v>
      </c>
      <c r="C21" s="64">
        <v>11130280</v>
      </c>
      <c r="D21" s="65" t="s">
        <v>268</v>
      </c>
      <c r="E21" s="65" t="s">
        <v>26</v>
      </c>
      <c r="F21" s="35">
        <v>6</v>
      </c>
      <c r="G21" s="36">
        <v>8</v>
      </c>
      <c r="H21" s="35">
        <v>6</v>
      </c>
      <c r="I21" s="48">
        <f>VLOOKUP(C21,'[2]HK He_2016_2017'!$C$3:$F$684,4,FALSE)</f>
        <v>6</v>
      </c>
      <c r="J21" s="125">
        <f t="shared" si="1"/>
        <v>6</v>
      </c>
      <c r="K21" s="13" t="str">
        <f t="shared" si="0"/>
        <v>đạt</v>
      </c>
    </row>
    <row r="22" spans="1:11" s="38" customFormat="1" ht="20.25" customHeight="1">
      <c r="A22" s="37">
        <v>17</v>
      </c>
      <c r="B22" s="40">
        <v>235</v>
      </c>
      <c r="C22" s="64">
        <v>11130064</v>
      </c>
      <c r="D22" s="65" t="s">
        <v>54</v>
      </c>
      <c r="E22" s="65" t="s">
        <v>26</v>
      </c>
      <c r="F22" s="35">
        <v>5</v>
      </c>
      <c r="G22" s="36">
        <v>9.5</v>
      </c>
      <c r="H22" s="35">
        <v>5</v>
      </c>
      <c r="I22" s="48">
        <f>VLOOKUP(C22,'[2]HK He_2016_2017'!$C$3:$F$684,4,FALSE)</f>
        <v>11</v>
      </c>
      <c r="J22" s="125">
        <f t="shared" si="1"/>
        <v>6.5</v>
      </c>
      <c r="K22" s="13" t="str">
        <f t="shared" si="0"/>
        <v>đạt</v>
      </c>
    </row>
    <row r="23" spans="1:11" s="38" customFormat="1" ht="20.25" customHeight="1">
      <c r="A23" s="37">
        <v>18</v>
      </c>
      <c r="B23" s="40">
        <v>236</v>
      </c>
      <c r="C23" s="64">
        <v>11130063</v>
      </c>
      <c r="D23" s="65" t="s">
        <v>269</v>
      </c>
      <c r="E23" s="65" t="s">
        <v>26</v>
      </c>
      <c r="F23" s="35">
        <v>9.5</v>
      </c>
      <c r="G23" s="36">
        <v>9.5</v>
      </c>
      <c r="H23" s="35">
        <v>8</v>
      </c>
      <c r="I23" s="48">
        <f>VLOOKUP(C23,'[2]HK He_2016_2017'!$C$3:$F$684,4,FALSE)</f>
        <v>14</v>
      </c>
      <c r="J23" s="125">
        <f t="shared" si="1"/>
        <v>8.6</v>
      </c>
      <c r="K23" s="13" t="str">
        <f t="shared" si="0"/>
        <v>đạt</v>
      </c>
    </row>
    <row r="24" spans="1:11" s="38" customFormat="1" ht="20.25" customHeight="1">
      <c r="A24" s="37">
        <v>19</v>
      </c>
      <c r="B24" s="40">
        <v>237</v>
      </c>
      <c r="C24" s="64">
        <v>11130146</v>
      </c>
      <c r="D24" s="65" t="s">
        <v>177</v>
      </c>
      <c r="E24" s="65" t="s">
        <v>26</v>
      </c>
      <c r="F24" s="35">
        <v>9</v>
      </c>
      <c r="G24" s="36">
        <v>8.5</v>
      </c>
      <c r="H24" s="35">
        <v>6</v>
      </c>
      <c r="I24" s="48">
        <f>VLOOKUP(C24,'[2]HK He_2016_2017'!$C$3:$F$684,4,FALSE)</f>
        <v>10</v>
      </c>
      <c r="J24" s="125">
        <f t="shared" si="1"/>
        <v>7.2</v>
      </c>
      <c r="K24" s="13" t="str">
        <f t="shared" si="0"/>
        <v>đạt</v>
      </c>
    </row>
    <row r="25" spans="1:11" s="38" customFormat="1" ht="20.25" customHeight="1">
      <c r="A25" s="37">
        <v>20</v>
      </c>
      <c r="B25" s="40">
        <v>238</v>
      </c>
      <c r="C25" s="64">
        <v>11130052</v>
      </c>
      <c r="D25" s="65" t="s">
        <v>270</v>
      </c>
      <c r="E25" s="65" t="s">
        <v>26</v>
      </c>
      <c r="F25" s="35">
        <v>9</v>
      </c>
      <c r="G25" s="36">
        <v>9.5</v>
      </c>
      <c r="H25" s="35">
        <v>7</v>
      </c>
      <c r="I25" s="48">
        <f>VLOOKUP(C25,'[2]HK He_2016_2017'!$C$3:$F$684,4,FALSE)</f>
        <v>13</v>
      </c>
      <c r="J25" s="125">
        <f t="shared" si="1"/>
        <v>8.1</v>
      </c>
      <c r="K25" s="13" t="str">
        <f t="shared" si="0"/>
        <v>đạt</v>
      </c>
    </row>
    <row r="26" spans="1:11" s="38" customFormat="1" ht="20.25" customHeight="1">
      <c r="A26" s="37">
        <v>21</v>
      </c>
      <c r="B26" s="40">
        <v>239</v>
      </c>
      <c r="C26" s="64">
        <v>11130053</v>
      </c>
      <c r="D26" s="65" t="s">
        <v>270</v>
      </c>
      <c r="E26" s="65" t="s">
        <v>26</v>
      </c>
      <c r="F26" s="35">
        <v>8.5</v>
      </c>
      <c r="G26" s="36">
        <v>10</v>
      </c>
      <c r="H26" s="35">
        <v>7</v>
      </c>
      <c r="I26" s="48">
        <f>VLOOKUP(C26,'[2]HK He_2016_2017'!$C$3:$F$684,4,FALSE)</f>
        <v>15</v>
      </c>
      <c r="J26" s="125">
        <f t="shared" si="1"/>
        <v>8.3</v>
      </c>
      <c r="K26" s="13" t="str">
        <f t="shared" si="0"/>
        <v>đạt</v>
      </c>
    </row>
    <row r="27" spans="1:11" s="38" customFormat="1" ht="20.25" customHeight="1">
      <c r="A27" s="37">
        <v>22</v>
      </c>
      <c r="B27" s="40">
        <v>240</v>
      </c>
      <c r="C27" s="64">
        <v>11130096</v>
      </c>
      <c r="D27" s="65" t="s">
        <v>271</v>
      </c>
      <c r="E27" s="65" t="s">
        <v>26</v>
      </c>
      <c r="F27" s="35">
        <v>6</v>
      </c>
      <c r="G27" s="36">
        <v>6.5</v>
      </c>
      <c r="H27" s="35">
        <v>7</v>
      </c>
      <c r="I27" s="48">
        <f>VLOOKUP(C27,'[2]HK He_2016_2017'!$C$3:$F$684,4,FALSE)</f>
        <v>8</v>
      </c>
      <c r="J27" s="125">
        <f t="shared" si="1"/>
        <v>6.1</v>
      </c>
      <c r="K27" s="13" t="str">
        <f t="shared" si="0"/>
        <v>đạt</v>
      </c>
    </row>
    <row r="28" spans="1:11" s="38" customFormat="1" ht="20.25" customHeight="1">
      <c r="A28" s="37">
        <v>23</v>
      </c>
      <c r="B28" s="40">
        <v>241</v>
      </c>
      <c r="C28" s="64">
        <v>11130361</v>
      </c>
      <c r="D28" s="65" t="s">
        <v>272</v>
      </c>
      <c r="E28" s="65" t="s">
        <v>26</v>
      </c>
      <c r="F28" s="35">
        <v>7.5</v>
      </c>
      <c r="G28" s="36">
        <v>8.5</v>
      </c>
      <c r="H28" s="35">
        <v>7</v>
      </c>
      <c r="I28" s="48">
        <f>VLOOKUP(C28,'[2]HK He_2016_2017'!$C$3:$F$684,4,FALSE)</f>
        <v>15</v>
      </c>
      <c r="J28" s="125">
        <f t="shared" si="1"/>
        <v>7.7</v>
      </c>
      <c r="K28" s="13" t="str">
        <f t="shared" si="0"/>
        <v>đạt</v>
      </c>
    </row>
    <row r="29" spans="1:11" s="38" customFormat="1" ht="20.25" customHeight="1">
      <c r="A29" s="37">
        <v>24</v>
      </c>
      <c r="B29" s="40">
        <v>242</v>
      </c>
      <c r="C29" s="64">
        <v>11130202</v>
      </c>
      <c r="D29" s="65" t="s">
        <v>149</v>
      </c>
      <c r="E29" s="65" t="s">
        <v>26</v>
      </c>
      <c r="F29" s="35">
        <v>7.5</v>
      </c>
      <c r="G29" s="36">
        <v>9</v>
      </c>
      <c r="H29" s="35">
        <v>7</v>
      </c>
      <c r="I29" s="48">
        <f>VLOOKUP(C29,'[2]HK He_2016_2017'!$C$3:$F$684,4,FALSE)</f>
        <v>12</v>
      </c>
      <c r="J29" s="125">
        <f t="shared" si="1"/>
        <v>7.5</v>
      </c>
      <c r="K29" s="13" t="str">
        <f t="shared" si="0"/>
        <v>đạt</v>
      </c>
    </row>
    <row r="30" spans="1:11" s="38" customFormat="1" ht="20.25" customHeight="1">
      <c r="A30" s="37">
        <v>25</v>
      </c>
      <c r="B30" s="40">
        <v>243</v>
      </c>
      <c r="C30" s="64">
        <v>11130090</v>
      </c>
      <c r="D30" s="65" t="s">
        <v>273</v>
      </c>
      <c r="E30" s="65" t="s">
        <v>26</v>
      </c>
      <c r="F30" s="35">
        <v>7.5</v>
      </c>
      <c r="G30" s="36">
        <v>9</v>
      </c>
      <c r="H30" s="35">
        <v>7</v>
      </c>
      <c r="I30" s="48">
        <f>VLOOKUP(C30,'[2]HK He_2016_2017'!$C$3:$F$684,4,FALSE)</f>
        <v>11</v>
      </c>
      <c r="J30" s="125">
        <f t="shared" si="1"/>
        <v>7.4</v>
      </c>
      <c r="K30" s="13" t="str">
        <f t="shared" si="0"/>
        <v>đạt</v>
      </c>
    </row>
    <row r="31" spans="1:11" s="38" customFormat="1" ht="20.25" customHeight="1">
      <c r="A31" s="37">
        <v>26</v>
      </c>
      <c r="B31" s="40">
        <v>244</v>
      </c>
      <c r="C31" s="64">
        <v>11130123</v>
      </c>
      <c r="D31" s="65" t="s">
        <v>274</v>
      </c>
      <c r="E31" s="65" t="s">
        <v>26</v>
      </c>
      <c r="F31" s="35">
        <v>7.5</v>
      </c>
      <c r="G31" s="36">
        <v>9</v>
      </c>
      <c r="H31" s="35">
        <v>6</v>
      </c>
      <c r="I31" s="48">
        <f>VLOOKUP(C31,'[2]HK He_2016_2017'!$C$3:$F$684,4,FALSE)</f>
        <v>9</v>
      </c>
      <c r="J31" s="125">
        <f t="shared" si="1"/>
        <v>6.9</v>
      </c>
      <c r="K31" s="13" t="str">
        <f t="shared" si="0"/>
        <v>đạt</v>
      </c>
    </row>
    <row r="32" spans="1:11" s="38" customFormat="1" ht="20.25" customHeight="1">
      <c r="A32" s="37">
        <v>27</v>
      </c>
      <c r="B32" s="40">
        <v>245</v>
      </c>
      <c r="C32" s="64">
        <v>11130135</v>
      </c>
      <c r="D32" s="65" t="s">
        <v>275</v>
      </c>
      <c r="E32" s="65" t="s">
        <v>26</v>
      </c>
      <c r="F32" s="35">
        <v>6</v>
      </c>
      <c r="G32" s="36">
        <v>9</v>
      </c>
      <c r="H32" s="35">
        <v>6</v>
      </c>
      <c r="I32" s="48">
        <f>VLOOKUP(C32,'[2]HK He_2016_2017'!$C$3:$F$684,4,FALSE)</f>
        <v>12</v>
      </c>
      <c r="J32" s="125">
        <f t="shared" si="1"/>
        <v>6.9</v>
      </c>
      <c r="K32" s="13" t="str">
        <f t="shared" si="0"/>
        <v>đạt</v>
      </c>
    </row>
    <row r="33" spans="1:11" s="38" customFormat="1" ht="20.25" customHeight="1">
      <c r="A33" s="37">
        <v>28</v>
      </c>
      <c r="B33" s="40">
        <v>247</v>
      </c>
      <c r="C33" s="64">
        <v>11130363</v>
      </c>
      <c r="D33" s="65" t="s">
        <v>151</v>
      </c>
      <c r="E33" s="65" t="s">
        <v>26</v>
      </c>
      <c r="F33" s="35">
        <v>8</v>
      </c>
      <c r="G33" s="36">
        <v>10</v>
      </c>
      <c r="H33" s="35">
        <v>7</v>
      </c>
      <c r="I33" s="48">
        <f>VLOOKUP(C33,'[2]HK He_2016_2017'!$C$3:$F$684,4,FALSE)</f>
        <v>14</v>
      </c>
      <c r="J33" s="125">
        <f t="shared" si="1"/>
        <v>8.1</v>
      </c>
      <c r="K33" s="13" t="str">
        <f t="shared" si="0"/>
        <v>đạt</v>
      </c>
    </row>
    <row r="34" spans="1:11" s="38" customFormat="1" ht="20.25" customHeight="1">
      <c r="A34" s="37">
        <v>29</v>
      </c>
      <c r="B34" s="40">
        <v>248</v>
      </c>
      <c r="C34" s="64">
        <v>11130045</v>
      </c>
      <c r="D34" s="65" t="s">
        <v>276</v>
      </c>
      <c r="E34" s="65" t="s">
        <v>26</v>
      </c>
      <c r="F34" s="35">
        <v>7</v>
      </c>
      <c r="G34" s="36">
        <v>7</v>
      </c>
      <c r="H34" s="35">
        <v>5</v>
      </c>
      <c r="I34" s="48">
        <f>VLOOKUP(C34,'[2]HK He_2016_2017'!$C$3:$F$684,4,FALSE)</f>
        <v>14</v>
      </c>
      <c r="J34" s="125">
        <f t="shared" si="1"/>
        <v>6.4</v>
      </c>
      <c r="K34" s="13" t="str">
        <f t="shared" si="0"/>
        <v>đạt</v>
      </c>
    </row>
    <row r="35" spans="1:11" s="38" customFormat="1" ht="20.25" customHeight="1">
      <c r="A35" s="37">
        <v>30</v>
      </c>
      <c r="B35" s="40">
        <v>249</v>
      </c>
      <c r="C35" s="64">
        <v>11130395</v>
      </c>
      <c r="D35" s="65" t="s">
        <v>39</v>
      </c>
      <c r="E35" s="65" t="s">
        <v>13</v>
      </c>
      <c r="F35" s="35">
        <v>6.5</v>
      </c>
      <c r="G35" s="36">
        <v>8.5</v>
      </c>
      <c r="H35" s="35">
        <v>6</v>
      </c>
      <c r="I35" s="48">
        <f>VLOOKUP(C35,'[2]HK He_2016_2017'!$C$3:$F$684,4,FALSE)</f>
        <v>14</v>
      </c>
      <c r="J35" s="125">
        <f t="shared" si="1"/>
        <v>7.1</v>
      </c>
      <c r="K35" s="13" t="str">
        <f t="shared" si="0"/>
        <v>đạt</v>
      </c>
    </row>
    <row r="36" spans="1:11" s="38" customFormat="1" ht="20.25" customHeight="1">
      <c r="A36" s="37">
        <v>31</v>
      </c>
      <c r="B36" s="40">
        <v>736</v>
      </c>
      <c r="C36" s="64">
        <v>11133170</v>
      </c>
      <c r="D36" s="65" t="s">
        <v>277</v>
      </c>
      <c r="E36" s="65" t="s">
        <v>46</v>
      </c>
      <c r="F36" s="35">
        <v>6.5</v>
      </c>
      <c r="G36" s="36">
        <v>8</v>
      </c>
      <c r="H36" s="35">
        <v>5</v>
      </c>
      <c r="I36" s="48">
        <f>VLOOKUP(C36,'[2]HK He_2016_2017'!$C$3:$F$684,4,FALSE)</f>
        <v>13</v>
      </c>
      <c r="J36" s="125">
        <f t="shared" si="1"/>
        <v>6.5</v>
      </c>
      <c r="K36" s="13" t="str">
        <f t="shared" si="0"/>
        <v>đạt</v>
      </c>
    </row>
    <row r="37" spans="1:11" s="38" customFormat="1" ht="20.25" customHeight="1">
      <c r="A37" s="37">
        <v>32</v>
      </c>
      <c r="B37" s="40">
        <v>737</v>
      </c>
      <c r="C37" s="64">
        <v>11130119</v>
      </c>
      <c r="D37" s="65" t="s">
        <v>278</v>
      </c>
      <c r="E37" s="65" t="s">
        <v>26</v>
      </c>
      <c r="F37" s="35">
        <v>6.5</v>
      </c>
      <c r="G37" s="36">
        <v>7</v>
      </c>
      <c r="H37" s="35">
        <v>7</v>
      </c>
      <c r="I37" s="48">
        <f>VLOOKUP(C37,'[2]HK He_2016_2017'!$C$3:$F$684,4,FALSE)</f>
        <v>12</v>
      </c>
      <c r="J37" s="125">
        <f t="shared" si="1"/>
        <v>6.7</v>
      </c>
      <c r="K37" s="13" t="str">
        <f t="shared" si="0"/>
        <v>đạt</v>
      </c>
    </row>
    <row r="38" spans="1:11" s="1" customFormat="1" ht="32.25" customHeight="1">
      <c r="A38" s="185" t="s">
        <v>279</v>
      </c>
      <c r="B38" s="185"/>
      <c r="C38" s="185"/>
      <c r="D38" s="185"/>
      <c r="E38" s="185"/>
      <c r="F38" s="126"/>
      <c r="G38" s="185" t="s">
        <v>280</v>
      </c>
      <c r="H38" s="185"/>
      <c r="I38" s="48"/>
      <c r="J38" s="125"/>
      <c r="K38" s="13"/>
    </row>
    <row r="39" spans="1:11" s="38" customFormat="1" ht="21.75" customHeight="1">
      <c r="A39" s="37">
        <v>1</v>
      </c>
      <c r="B39" s="40">
        <v>250</v>
      </c>
      <c r="C39" s="64">
        <v>11130473</v>
      </c>
      <c r="D39" s="65" t="s">
        <v>177</v>
      </c>
      <c r="E39" s="65" t="s">
        <v>281</v>
      </c>
      <c r="F39" s="35">
        <v>6.5</v>
      </c>
      <c r="G39" s="36">
        <v>7.5</v>
      </c>
      <c r="H39" s="35">
        <v>9</v>
      </c>
      <c r="I39" s="48">
        <f>VLOOKUP(C39,'[2]HK He_2016_2017'!$C$3:$F$684,4,FALSE)</f>
        <v>14</v>
      </c>
      <c r="J39" s="125">
        <f t="shared" si="1"/>
        <v>7.7</v>
      </c>
      <c r="K39" s="13" t="str">
        <f aca="true" t="shared" si="2" ref="K39:K70">IF(OR(F39&lt;3,G39&lt;3,H39&lt;3,I39&lt;6,J39&lt;5),"không đạt","đạt")</f>
        <v>đạt</v>
      </c>
    </row>
    <row r="40" spans="1:11" s="38" customFormat="1" ht="21.75" customHeight="1">
      <c r="A40" s="37">
        <v>2</v>
      </c>
      <c r="B40" s="40">
        <v>251</v>
      </c>
      <c r="C40" s="64">
        <v>11130468</v>
      </c>
      <c r="D40" s="65" t="s">
        <v>282</v>
      </c>
      <c r="E40" s="65" t="s">
        <v>281</v>
      </c>
      <c r="F40" s="35">
        <v>5</v>
      </c>
      <c r="G40" s="36">
        <v>8</v>
      </c>
      <c r="H40" s="35">
        <v>6</v>
      </c>
      <c r="I40" s="48">
        <f>VLOOKUP(C40,'[2]HK He_2016_2017'!$C$3:$F$684,4,FALSE)</f>
        <v>16</v>
      </c>
      <c r="J40" s="125">
        <f t="shared" si="1"/>
        <v>6.8</v>
      </c>
      <c r="K40" s="13" t="str">
        <f t="shared" si="2"/>
        <v>đạt</v>
      </c>
    </row>
    <row r="41" spans="1:11" s="38" customFormat="1" ht="21.75" customHeight="1">
      <c r="A41" s="37">
        <v>3</v>
      </c>
      <c r="B41" s="40">
        <v>252</v>
      </c>
      <c r="C41" s="64">
        <v>11130479</v>
      </c>
      <c r="D41" s="65" t="s">
        <v>68</v>
      </c>
      <c r="E41" s="65" t="s">
        <v>281</v>
      </c>
      <c r="F41" s="35">
        <v>5.5</v>
      </c>
      <c r="G41" s="36">
        <v>9</v>
      </c>
      <c r="H41" s="35">
        <v>6</v>
      </c>
      <c r="I41" s="48">
        <f>VLOOKUP(C41,'[2]HK He_2016_2017'!$C$3:$F$684,4,FALSE)</f>
        <v>10</v>
      </c>
      <c r="J41" s="125">
        <f t="shared" si="1"/>
        <v>6.6</v>
      </c>
      <c r="K41" s="13" t="str">
        <f t="shared" si="2"/>
        <v>đạt</v>
      </c>
    </row>
    <row r="42" spans="1:11" s="38" customFormat="1" ht="21.75" customHeight="1">
      <c r="A42" s="37">
        <v>4</v>
      </c>
      <c r="B42" s="40">
        <v>253</v>
      </c>
      <c r="C42" s="64">
        <v>11130491</v>
      </c>
      <c r="D42" s="65" t="s">
        <v>283</v>
      </c>
      <c r="E42" s="65" t="s">
        <v>84</v>
      </c>
      <c r="F42" s="35">
        <v>5.5</v>
      </c>
      <c r="G42" s="36">
        <v>7.5</v>
      </c>
      <c r="H42" s="35">
        <v>7</v>
      </c>
      <c r="I42" s="48">
        <f>VLOOKUP(C42,'[2]HK He_2016_2017'!$C$3:$F$684,4,FALSE)</f>
        <v>7</v>
      </c>
      <c r="J42" s="125">
        <f t="shared" si="1"/>
        <v>6.2</v>
      </c>
      <c r="K42" s="13" t="str">
        <f t="shared" si="2"/>
        <v>đạt</v>
      </c>
    </row>
    <row r="43" spans="1:11" s="38" customFormat="1" ht="21.75" customHeight="1">
      <c r="A43" s="37">
        <v>5</v>
      </c>
      <c r="B43" s="40">
        <v>254</v>
      </c>
      <c r="C43" s="64">
        <v>11130523</v>
      </c>
      <c r="D43" s="65" t="s">
        <v>284</v>
      </c>
      <c r="E43" s="65" t="s">
        <v>84</v>
      </c>
      <c r="F43" s="35">
        <v>6</v>
      </c>
      <c r="G43" s="36">
        <v>7.5</v>
      </c>
      <c r="H43" s="35">
        <v>7</v>
      </c>
      <c r="I43" s="48">
        <f>VLOOKUP(C43,'[2]HK He_2016_2017'!$C$3:$F$684,4,FALSE)</f>
        <v>8</v>
      </c>
      <c r="J43" s="125">
        <f t="shared" si="1"/>
        <v>6.4</v>
      </c>
      <c r="K43" s="13" t="str">
        <f t="shared" si="2"/>
        <v>đạt</v>
      </c>
    </row>
    <row r="44" spans="1:11" s="38" customFormat="1" ht="21.75" customHeight="1">
      <c r="A44" s="37">
        <v>6</v>
      </c>
      <c r="B44" s="40">
        <v>255</v>
      </c>
      <c r="C44" s="64">
        <v>11130495</v>
      </c>
      <c r="D44" s="65" t="s">
        <v>285</v>
      </c>
      <c r="E44" s="65" t="s">
        <v>84</v>
      </c>
      <c r="F44" s="35">
        <v>7.5</v>
      </c>
      <c r="G44" s="36">
        <v>9</v>
      </c>
      <c r="H44" s="35">
        <v>9</v>
      </c>
      <c r="I44" s="48">
        <f>VLOOKUP(C44,'[2]HK He_2016_2017'!$C$3:$F$684,4,FALSE)</f>
        <v>14</v>
      </c>
      <c r="J44" s="125">
        <f t="shared" si="1"/>
        <v>8.3</v>
      </c>
      <c r="K44" s="13" t="str">
        <f t="shared" si="2"/>
        <v>đạt</v>
      </c>
    </row>
    <row r="45" spans="1:11" s="38" customFormat="1" ht="21.75" customHeight="1">
      <c r="A45" s="37">
        <v>7</v>
      </c>
      <c r="B45" s="40">
        <v>256</v>
      </c>
      <c r="C45" s="64">
        <v>11130498</v>
      </c>
      <c r="D45" s="65" t="s">
        <v>286</v>
      </c>
      <c r="E45" s="65" t="s">
        <v>84</v>
      </c>
      <c r="F45" s="35">
        <v>6.5</v>
      </c>
      <c r="G45" s="36">
        <v>9</v>
      </c>
      <c r="H45" s="35">
        <v>8</v>
      </c>
      <c r="I45" s="48">
        <f>VLOOKUP(C45,'[2]HK He_2016_2017'!$C$3:$F$684,4,FALSE)</f>
        <v>10</v>
      </c>
      <c r="J45" s="125">
        <f t="shared" si="1"/>
        <v>7.4</v>
      </c>
      <c r="K45" s="13" t="str">
        <f t="shared" si="2"/>
        <v>đạt</v>
      </c>
    </row>
    <row r="46" spans="1:11" s="38" customFormat="1" ht="21.75" customHeight="1">
      <c r="A46" s="37">
        <v>8</v>
      </c>
      <c r="B46" s="40">
        <v>257</v>
      </c>
      <c r="C46" s="64">
        <v>11130486</v>
      </c>
      <c r="D46" s="65" t="s">
        <v>287</v>
      </c>
      <c r="E46" s="65" t="s">
        <v>84</v>
      </c>
      <c r="F46" s="35">
        <v>8</v>
      </c>
      <c r="G46" s="36">
        <v>9</v>
      </c>
      <c r="H46" s="35">
        <v>8</v>
      </c>
      <c r="I46" s="48">
        <f>VLOOKUP(C46,'[2]HK He_2016_2017'!$C$3:$F$684,4,FALSE)</f>
        <v>17</v>
      </c>
      <c r="J46" s="125">
        <f t="shared" si="1"/>
        <v>8.4</v>
      </c>
      <c r="K46" s="13" t="str">
        <f t="shared" si="2"/>
        <v>đạt</v>
      </c>
    </row>
    <row r="47" spans="1:11" s="38" customFormat="1" ht="21.75" customHeight="1">
      <c r="A47" s="37">
        <v>9</v>
      </c>
      <c r="B47" s="40">
        <v>258</v>
      </c>
      <c r="C47" s="64">
        <v>11134691</v>
      </c>
      <c r="D47" s="65" t="s">
        <v>288</v>
      </c>
      <c r="E47" s="65" t="s">
        <v>289</v>
      </c>
      <c r="F47" s="35">
        <v>5.5</v>
      </c>
      <c r="G47" s="36">
        <v>9</v>
      </c>
      <c r="H47" s="35">
        <v>7</v>
      </c>
      <c r="I47" s="48">
        <f>VLOOKUP(C47,'[2]HK He_2016_2017'!$C$3:$F$684,4,FALSE)</f>
        <v>9</v>
      </c>
      <c r="J47" s="125">
        <f t="shared" si="1"/>
        <v>6.8</v>
      </c>
      <c r="K47" s="13" t="str">
        <f t="shared" si="2"/>
        <v>đạt</v>
      </c>
    </row>
    <row r="48" spans="1:11" s="38" customFormat="1" ht="21.75" customHeight="1">
      <c r="A48" s="37">
        <v>10</v>
      </c>
      <c r="B48" s="40">
        <v>259</v>
      </c>
      <c r="C48" s="64">
        <v>11130577</v>
      </c>
      <c r="D48" s="65" t="s">
        <v>290</v>
      </c>
      <c r="E48" s="65" t="s">
        <v>291</v>
      </c>
      <c r="F48" s="35">
        <v>7.5</v>
      </c>
      <c r="G48" s="36">
        <v>9.5</v>
      </c>
      <c r="H48" s="35">
        <v>7</v>
      </c>
      <c r="I48" s="48">
        <f>VLOOKUP(C48,'[2]HK He_2016_2017'!$C$3:$F$684,4,FALSE)</f>
        <v>16</v>
      </c>
      <c r="J48" s="125">
        <f t="shared" si="1"/>
        <v>8.1</v>
      </c>
      <c r="K48" s="13" t="str">
        <f t="shared" si="2"/>
        <v>đạt</v>
      </c>
    </row>
    <row r="49" spans="1:11" s="38" customFormat="1" ht="21.75" customHeight="1">
      <c r="A49" s="37">
        <v>11</v>
      </c>
      <c r="B49" s="40">
        <v>260</v>
      </c>
      <c r="C49" s="64">
        <v>11130575</v>
      </c>
      <c r="D49" s="65" t="s">
        <v>292</v>
      </c>
      <c r="E49" s="65" t="s">
        <v>291</v>
      </c>
      <c r="F49" s="35">
        <v>7</v>
      </c>
      <c r="G49" s="36">
        <v>9</v>
      </c>
      <c r="H49" s="35">
        <v>7</v>
      </c>
      <c r="I49" s="48">
        <f>VLOOKUP(C49,'[2]HK He_2016_2017'!$C$3:$F$684,4,FALSE)</f>
        <v>10</v>
      </c>
      <c r="J49" s="125">
        <f t="shared" si="1"/>
        <v>7.2</v>
      </c>
      <c r="K49" s="13" t="str">
        <f t="shared" si="2"/>
        <v>đạt</v>
      </c>
    </row>
    <row r="50" spans="1:11" s="38" customFormat="1" ht="21.75" customHeight="1">
      <c r="A50" s="37">
        <v>12</v>
      </c>
      <c r="B50" s="40">
        <v>261</v>
      </c>
      <c r="C50" s="64">
        <v>11130602</v>
      </c>
      <c r="D50" s="65" t="s">
        <v>152</v>
      </c>
      <c r="E50" s="65" t="s">
        <v>101</v>
      </c>
      <c r="F50" s="35">
        <v>6</v>
      </c>
      <c r="G50" s="36">
        <v>7</v>
      </c>
      <c r="H50" s="35">
        <v>7</v>
      </c>
      <c r="I50" s="48">
        <f>VLOOKUP(C50,'[2]HK He_2016_2017'!$C$3:$F$684,4,FALSE)</f>
        <v>10</v>
      </c>
      <c r="J50" s="125">
        <f t="shared" si="1"/>
        <v>6.4</v>
      </c>
      <c r="K50" s="13" t="str">
        <f t="shared" si="2"/>
        <v>đạt</v>
      </c>
    </row>
    <row r="51" spans="1:11" s="38" customFormat="1" ht="21.75" customHeight="1">
      <c r="A51" s="37">
        <v>13</v>
      </c>
      <c r="B51" s="40">
        <v>262</v>
      </c>
      <c r="C51" s="64">
        <v>11130600</v>
      </c>
      <c r="D51" s="65" t="s">
        <v>293</v>
      </c>
      <c r="E51" s="65" t="s">
        <v>101</v>
      </c>
      <c r="F51" s="35">
        <v>5</v>
      </c>
      <c r="G51" s="36">
        <v>8</v>
      </c>
      <c r="H51" s="35">
        <v>7</v>
      </c>
      <c r="I51" s="48">
        <f>VLOOKUP(C51,'[2]HK He_2016_2017'!$C$3:$F$684,4,FALSE)</f>
        <v>6</v>
      </c>
      <c r="J51" s="125">
        <f t="shared" si="1"/>
        <v>6.1</v>
      </c>
      <c r="K51" s="13" t="str">
        <f t="shared" si="2"/>
        <v>đạt</v>
      </c>
    </row>
    <row r="52" spans="1:11" s="38" customFormat="1" ht="21.75" customHeight="1">
      <c r="A52" s="37">
        <v>14</v>
      </c>
      <c r="B52" s="40">
        <v>263</v>
      </c>
      <c r="C52" s="64">
        <v>11130607</v>
      </c>
      <c r="D52" s="65" t="s">
        <v>294</v>
      </c>
      <c r="E52" s="65" t="s">
        <v>101</v>
      </c>
      <c r="F52" s="35">
        <v>7</v>
      </c>
      <c r="G52" s="36">
        <v>9.5</v>
      </c>
      <c r="H52" s="35">
        <v>7</v>
      </c>
      <c r="I52" s="48">
        <f>VLOOKUP(C52,'[2]HK He_2016_2017'!$C$3:$F$684,4,FALSE)</f>
        <v>13</v>
      </c>
      <c r="J52" s="125">
        <f t="shared" si="1"/>
        <v>7.7</v>
      </c>
      <c r="K52" s="13" t="str">
        <f t="shared" si="2"/>
        <v>đạt</v>
      </c>
    </row>
    <row r="53" spans="1:11" s="38" customFormat="1" ht="21.75" customHeight="1">
      <c r="A53" s="37">
        <v>15</v>
      </c>
      <c r="B53" s="40">
        <v>264</v>
      </c>
      <c r="C53" s="64">
        <v>11130588</v>
      </c>
      <c r="D53" s="65" t="s">
        <v>295</v>
      </c>
      <c r="E53" s="65" t="s">
        <v>101</v>
      </c>
      <c r="F53" s="35">
        <v>7</v>
      </c>
      <c r="G53" s="36">
        <v>9.5</v>
      </c>
      <c r="H53" s="35">
        <v>8</v>
      </c>
      <c r="I53" s="48">
        <f>VLOOKUP(C53,'[2]HK He_2016_2017'!$C$3:$F$684,4,FALSE)</f>
        <v>15</v>
      </c>
      <c r="J53" s="125">
        <f t="shared" si="1"/>
        <v>8.2</v>
      </c>
      <c r="K53" s="13" t="str">
        <f t="shared" si="2"/>
        <v>đạt</v>
      </c>
    </row>
    <row r="54" spans="1:11" s="38" customFormat="1" ht="21.75" customHeight="1">
      <c r="A54" s="37">
        <v>16</v>
      </c>
      <c r="B54" s="40">
        <v>265</v>
      </c>
      <c r="C54" s="64">
        <v>11130613</v>
      </c>
      <c r="D54" s="65" t="s">
        <v>296</v>
      </c>
      <c r="E54" s="65" t="s">
        <v>297</v>
      </c>
      <c r="F54" s="35">
        <v>5.5</v>
      </c>
      <c r="G54" s="36">
        <v>9</v>
      </c>
      <c r="H54" s="35">
        <v>7</v>
      </c>
      <c r="I54" s="48">
        <f>VLOOKUP(C54,'[2]HK He_2016_2017'!$C$3:$F$684,4,FALSE)</f>
        <v>9</v>
      </c>
      <c r="J54" s="125">
        <f t="shared" si="1"/>
        <v>6.8</v>
      </c>
      <c r="K54" s="13" t="str">
        <f t="shared" si="2"/>
        <v>đạt</v>
      </c>
    </row>
    <row r="55" spans="1:11" s="38" customFormat="1" ht="21.75" customHeight="1">
      <c r="A55" s="37">
        <v>17</v>
      </c>
      <c r="B55" s="40">
        <v>266</v>
      </c>
      <c r="C55" s="64">
        <v>11130846</v>
      </c>
      <c r="D55" s="65" t="s">
        <v>298</v>
      </c>
      <c r="E55" s="65" t="s">
        <v>234</v>
      </c>
      <c r="F55" s="35">
        <v>8</v>
      </c>
      <c r="G55" s="36">
        <v>7.5</v>
      </c>
      <c r="H55" s="35">
        <v>7</v>
      </c>
      <c r="I55" s="48">
        <f>VLOOKUP(C55,'[2]HK He_2016_2017'!$C$3:$F$684,4,FALSE)</f>
        <v>8</v>
      </c>
      <c r="J55" s="125">
        <f t="shared" si="1"/>
        <v>6.8</v>
      </c>
      <c r="K55" s="13" t="str">
        <f t="shared" si="2"/>
        <v>đạt</v>
      </c>
    </row>
    <row r="56" spans="1:11" s="38" customFormat="1" ht="21.75" customHeight="1">
      <c r="A56" s="37">
        <v>18</v>
      </c>
      <c r="B56" s="40">
        <v>267</v>
      </c>
      <c r="C56" s="64">
        <v>11132678</v>
      </c>
      <c r="D56" s="65" t="s">
        <v>113</v>
      </c>
      <c r="E56" s="65" t="s">
        <v>299</v>
      </c>
      <c r="F56" s="35">
        <v>8</v>
      </c>
      <c r="G56" s="36">
        <v>8</v>
      </c>
      <c r="H56" s="35">
        <v>6</v>
      </c>
      <c r="I56" s="48">
        <f>VLOOKUP(C56,'[2]HK He_2016_2017'!$C$3:$F$684,4,FALSE)</f>
        <v>16</v>
      </c>
      <c r="J56" s="125">
        <f t="shared" si="1"/>
        <v>7.4</v>
      </c>
      <c r="K56" s="13" t="str">
        <f t="shared" si="2"/>
        <v>đạt</v>
      </c>
    </row>
    <row r="57" spans="1:11" s="38" customFormat="1" ht="21.75" customHeight="1">
      <c r="A57" s="37">
        <v>19</v>
      </c>
      <c r="B57" s="40">
        <v>268</v>
      </c>
      <c r="C57" s="64">
        <v>11130841</v>
      </c>
      <c r="D57" s="65" t="s">
        <v>300</v>
      </c>
      <c r="E57" s="65" t="s">
        <v>234</v>
      </c>
      <c r="F57" s="35">
        <v>6</v>
      </c>
      <c r="G57" s="36">
        <v>7.5</v>
      </c>
      <c r="H57" s="35">
        <v>7</v>
      </c>
      <c r="I57" s="48">
        <f>VLOOKUP(C57,'[2]HK He_2016_2017'!$C$3:$F$684,4,FALSE)</f>
        <v>10</v>
      </c>
      <c r="J57" s="125">
        <f t="shared" si="1"/>
        <v>6.6</v>
      </c>
      <c r="K57" s="13" t="str">
        <f t="shared" si="2"/>
        <v>đạt</v>
      </c>
    </row>
    <row r="58" spans="1:11" s="38" customFormat="1" ht="21.75" customHeight="1">
      <c r="A58" s="37">
        <v>20</v>
      </c>
      <c r="B58" s="40">
        <v>269</v>
      </c>
      <c r="C58" s="64">
        <v>11130859</v>
      </c>
      <c r="D58" s="65" t="s">
        <v>301</v>
      </c>
      <c r="E58" s="65" t="s">
        <v>234</v>
      </c>
      <c r="F58" s="35">
        <v>6</v>
      </c>
      <c r="G58" s="36">
        <v>8.5</v>
      </c>
      <c r="H58" s="35">
        <v>5</v>
      </c>
      <c r="I58" s="48">
        <f>VLOOKUP(C58,'[2]HK He_2016_2017'!$C$3:$F$684,4,FALSE)</f>
        <v>14</v>
      </c>
      <c r="J58" s="125">
        <f t="shared" si="1"/>
        <v>6.7</v>
      </c>
      <c r="K58" s="13" t="str">
        <f t="shared" si="2"/>
        <v>đạt</v>
      </c>
    </row>
    <row r="59" spans="1:11" s="38" customFormat="1" ht="21.75" customHeight="1">
      <c r="A59" s="37">
        <v>21</v>
      </c>
      <c r="B59" s="40">
        <v>270</v>
      </c>
      <c r="C59" s="64">
        <v>11130850</v>
      </c>
      <c r="D59" s="65" t="s">
        <v>302</v>
      </c>
      <c r="E59" s="65" t="s">
        <v>234</v>
      </c>
      <c r="F59" s="35">
        <v>5</v>
      </c>
      <c r="G59" s="36">
        <v>8.5</v>
      </c>
      <c r="H59" s="35">
        <v>7</v>
      </c>
      <c r="I59" s="48">
        <f>VLOOKUP(C59,'[2]HK He_2016_2017'!$C$3:$F$684,4,FALSE)</f>
        <v>12</v>
      </c>
      <c r="J59" s="125">
        <f t="shared" si="1"/>
        <v>6.9</v>
      </c>
      <c r="K59" s="13" t="str">
        <f t="shared" si="2"/>
        <v>đạt</v>
      </c>
    </row>
    <row r="60" spans="1:11" s="38" customFormat="1" ht="21.75" customHeight="1">
      <c r="A60" s="37">
        <v>22</v>
      </c>
      <c r="B60" s="40">
        <v>271</v>
      </c>
      <c r="C60" s="64">
        <v>11130853</v>
      </c>
      <c r="D60" s="65" t="s">
        <v>303</v>
      </c>
      <c r="E60" s="65" t="s">
        <v>234</v>
      </c>
      <c r="F60" s="35">
        <v>6</v>
      </c>
      <c r="G60" s="36">
        <v>8</v>
      </c>
      <c r="H60" s="35">
        <v>7</v>
      </c>
      <c r="I60" s="48">
        <f>VLOOKUP(C60,'[2]HK He_2016_2017'!$C$3:$F$684,4,FALSE)</f>
        <v>10</v>
      </c>
      <c r="J60" s="125">
        <f t="shared" si="1"/>
        <v>6.7</v>
      </c>
      <c r="K60" s="13" t="str">
        <f t="shared" si="2"/>
        <v>đạt</v>
      </c>
    </row>
    <row r="61" spans="1:11" s="38" customFormat="1" ht="21.75" customHeight="1">
      <c r="A61" s="37">
        <v>23</v>
      </c>
      <c r="B61" s="40">
        <v>272</v>
      </c>
      <c r="C61" s="64">
        <v>11130615</v>
      </c>
      <c r="D61" s="65" t="s">
        <v>304</v>
      </c>
      <c r="E61" s="65" t="s">
        <v>240</v>
      </c>
      <c r="F61" s="35">
        <v>8</v>
      </c>
      <c r="G61" s="36">
        <v>9</v>
      </c>
      <c r="H61" s="35">
        <v>8</v>
      </c>
      <c r="I61" s="48">
        <f>VLOOKUP(C61,'[2]HK He_2016_2017'!$C$3:$F$684,4,FALSE)</f>
        <v>12</v>
      </c>
      <c r="J61" s="125">
        <f t="shared" si="1"/>
        <v>7.9</v>
      </c>
      <c r="K61" s="13" t="str">
        <f t="shared" si="2"/>
        <v>đạt</v>
      </c>
    </row>
    <row r="62" spans="1:11" s="38" customFormat="1" ht="21.75" customHeight="1">
      <c r="A62" s="37">
        <v>24</v>
      </c>
      <c r="B62" s="40">
        <v>273</v>
      </c>
      <c r="C62" s="64">
        <v>11130879</v>
      </c>
      <c r="D62" s="65" t="s">
        <v>305</v>
      </c>
      <c r="E62" s="65" t="s">
        <v>306</v>
      </c>
      <c r="F62" s="35">
        <v>4</v>
      </c>
      <c r="G62" s="36">
        <v>8.5</v>
      </c>
      <c r="H62" s="35">
        <v>7</v>
      </c>
      <c r="I62" s="48">
        <f>VLOOKUP(C62,'[2]HK He_2016_2017'!$C$3:$F$684,4,FALSE)</f>
        <v>18</v>
      </c>
      <c r="J62" s="125">
        <f t="shared" si="1"/>
        <v>7.3</v>
      </c>
      <c r="K62" s="13" t="str">
        <f t="shared" si="2"/>
        <v>đạt</v>
      </c>
    </row>
    <row r="63" spans="1:11" s="38" customFormat="1" ht="21.75" customHeight="1">
      <c r="A63" s="37">
        <v>25</v>
      </c>
      <c r="B63" s="40">
        <v>274</v>
      </c>
      <c r="C63" s="64">
        <v>11130882</v>
      </c>
      <c r="D63" s="65" t="s">
        <v>182</v>
      </c>
      <c r="E63" s="65" t="s">
        <v>307</v>
      </c>
      <c r="F63" s="35">
        <v>5.5</v>
      </c>
      <c r="G63" s="36">
        <v>8</v>
      </c>
      <c r="H63" s="35">
        <v>6</v>
      </c>
      <c r="I63" s="48">
        <f>VLOOKUP(C63,'[2]HK He_2016_2017'!$C$3:$F$684,4,FALSE)</f>
        <v>13</v>
      </c>
      <c r="J63" s="125">
        <f t="shared" si="1"/>
        <v>6.6</v>
      </c>
      <c r="K63" s="13" t="str">
        <f t="shared" si="2"/>
        <v>đạt</v>
      </c>
    </row>
    <row r="64" spans="1:11" s="38" customFormat="1" ht="21.75" customHeight="1">
      <c r="A64" s="37">
        <v>26</v>
      </c>
      <c r="B64" s="40">
        <v>276</v>
      </c>
      <c r="C64" s="64">
        <v>11130895</v>
      </c>
      <c r="D64" s="65" t="s">
        <v>308</v>
      </c>
      <c r="E64" s="65" t="s">
        <v>309</v>
      </c>
      <c r="F64" s="35">
        <v>3</v>
      </c>
      <c r="G64" s="36">
        <v>7.5</v>
      </c>
      <c r="H64" s="35">
        <v>6</v>
      </c>
      <c r="I64" s="48">
        <f>VLOOKUP(C64,'[2]HK He_2016_2017'!$C$3:$F$684,4,FALSE)</f>
        <v>10</v>
      </c>
      <c r="J64" s="125">
        <f t="shared" si="1"/>
        <v>5.7</v>
      </c>
      <c r="K64" s="13" t="str">
        <f t="shared" si="2"/>
        <v>đạt</v>
      </c>
    </row>
    <row r="65" spans="1:11" s="38" customFormat="1" ht="21.75" customHeight="1">
      <c r="A65" s="37">
        <v>27</v>
      </c>
      <c r="B65" s="40">
        <v>277</v>
      </c>
      <c r="C65" s="64">
        <v>11130922</v>
      </c>
      <c r="D65" s="65" t="s">
        <v>310</v>
      </c>
      <c r="E65" s="65" t="s">
        <v>309</v>
      </c>
      <c r="F65" s="35">
        <v>5.5</v>
      </c>
      <c r="G65" s="36">
        <v>9</v>
      </c>
      <c r="H65" s="35">
        <v>7</v>
      </c>
      <c r="I65" s="48">
        <f>VLOOKUP(C65,'[2]HK He_2016_2017'!$C$3:$F$684,4,FALSE)</f>
        <v>8</v>
      </c>
      <c r="J65" s="125">
        <f t="shared" si="1"/>
        <v>6.7</v>
      </c>
      <c r="K65" s="13" t="str">
        <f t="shared" si="2"/>
        <v>đạt</v>
      </c>
    </row>
    <row r="66" spans="1:11" s="38" customFormat="1" ht="21.75" customHeight="1">
      <c r="A66" s="37">
        <v>28</v>
      </c>
      <c r="B66" s="40">
        <v>278</v>
      </c>
      <c r="C66" s="64">
        <v>11130680</v>
      </c>
      <c r="D66" s="65" t="s">
        <v>159</v>
      </c>
      <c r="E66" s="65" t="s">
        <v>19</v>
      </c>
      <c r="F66" s="35">
        <v>7</v>
      </c>
      <c r="G66" s="36">
        <v>9.5</v>
      </c>
      <c r="H66" s="35">
        <v>7.5</v>
      </c>
      <c r="I66" s="48">
        <f>VLOOKUP(C66,'[2]HK He_2016_2017'!$C$3:$F$684,4,FALSE)</f>
        <v>18</v>
      </c>
      <c r="J66" s="125">
        <f t="shared" si="1"/>
        <v>8.3</v>
      </c>
      <c r="K66" s="13" t="str">
        <f t="shared" si="2"/>
        <v>đạt</v>
      </c>
    </row>
    <row r="67" spans="1:11" s="38" customFormat="1" ht="21.75" customHeight="1">
      <c r="A67" s="37">
        <v>29</v>
      </c>
      <c r="B67" s="40">
        <v>279</v>
      </c>
      <c r="C67" s="64">
        <v>11130659</v>
      </c>
      <c r="D67" s="65" t="s">
        <v>311</v>
      </c>
      <c r="E67" s="65" t="s">
        <v>19</v>
      </c>
      <c r="F67" s="35">
        <v>6.5</v>
      </c>
      <c r="G67" s="36">
        <v>9.5</v>
      </c>
      <c r="H67" s="35">
        <v>7</v>
      </c>
      <c r="I67" s="48">
        <f>VLOOKUP(C67,'[2]HK He_2016_2017'!$C$3:$F$684,4,FALSE)</f>
        <v>9</v>
      </c>
      <c r="J67" s="125">
        <f t="shared" si="1"/>
        <v>7.2</v>
      </c>
      <c r="K67" s="13" t="str">
        <f t="shared" si="2"/>
        <v>đạt</v>
      </c>
    </row>
    <row r="68" spans="1:11" s="38" customFormat="1" ht="31.5" customHeight="1">
      <c r="A68" s="37">
        <v>30</v>
      </c>
      <c r="B68" s="40">
        <v>280</v>
      </c>
      <c r="C68" s="64">
        <v>11130665</v>
      </c>
      <c r="D68" s="65" t="s">
        <v>312</v>
      </c>
      <c r="E68" s="65" t="s">
        <v>19</v>
      </c>
      <c r="F68" s="35">
        <v>6</v>
      </c>
      <c r="G68" s="36">
        <v>8.5</v>
      </c>
      <c r="H68" s="35">
        <v>3.5</v>
      </c>
      <c r="I68" s="48">
        <f>VLOOKUP(C68,'[2]HK He_2016_2017'!$C$3:$F$684,4,FALSE)</f>
        <v>13</v>
      </c>
      <c r="J68" s="125">
        <f t="shared" si="1"/>
        <v>6.1</v>
      </c>
      <c r="K68" s="13" t="str">
        <f t="shared" si="2"/>
        <v>đạt</v>
      </c>
    </row>
    <row r="69" spans="1:11" s="38" customFormat="1" ht="28.5" customHeight="1">
      <c r="A69" s="37">
        <v>31</v>
      </c>
      <c r="B69" s="40">
        <v>281</v>
      </c>
      <c r="C69" s="64">
        <v>11130646</v>
      </c>
      <c r="D69" s="65" t="s">
        <v>313</v>
      </c>
      <c r="E69" s="65" t="s">
        <v>19</v>
      </c>
      <c r="F69" s="35">
        <v>6</v>
      </c>
      <c r="G69" s="36">
        <v>8</v>
      </c>
      <c r="H69" s="35">
        <v>5</v>
      </c>
      <c r="I69" s="48">
        <f>VLOOKUP(C69,'[2]HK He_2016_2017'!$C$3:$F$684,4,FALSE)</f>
        <v>14</v>
      </c>
      <c r="J69" s="125">
        <f t="shared" si="1"/>
        <v>6.5</v>
      </c>
      <c r="K69" s="13" t="str">
        <f t="shared" si="2"/>
        <v>đạt</v>
      </c>
    </row>
    <row r="70" spans="1:11" s="39" customFormat="1" ht="29.25" customHeight="1">
      <c r="A70" s="37">
        <v>32</v>
      </c>
      <c r="B70" s="40">
        <v>738</v>
      </c>
      <c r="C70" s="64">
        <v>11132972</v>
      </c>
      <c r="D70" s="65" t="s">
        <v>314</v>
      </c>
      <c r="E70" s="65" t="s">
        <v>315</v>
      </c>
      <c r="F70" s="35">
        <v>7</v>
      </c>
      <c r="G70" s="36">
        <v>8</v>
      </c>
      <c r="H70" s="35">
        <v>7</v>
      </c>
      <c r="I70" s="48">
        <f>VLOOKUP(C70,'[2]HK He_2016_2017'!$C$3:$F$684,4,FALSE)</f>
        <v>9</v>
      </c>
      <c r="J70" s="125">
        <f t="shared" si="1"/>
        <v>6.8</v>
      </c>
      <c r="K70" s="13" t="str">
        <f t="shared" si="2"/>
        <v>đạt</v>
      </c>
    </row>
    <row r="71" spans="1:11" s="1" customFormat="1" ht="30.75" customHeight="1">
      <c r="A71" s="184" t="s">
        <v>316</v>
      </c>
      <c r="B71" s="184"/>
      <c r="C71" s="184"/>
      <c r="D71" s="184"/>
      <c r="E71" s="184"/>
      <c r="F71" s="126"/>
      <c r="G71" s="183" t="s">
        <v>317</v>
      </c>
      <c r="H71" s="183"/>
      <c r="I71" s="183"/>
      <c r="J71" s="183"/>
      <c r="K71" s="19"/>
    </row>
    <row r="72" spans="1:11" s="38" customFormat="1" ht="23.25" customHeight="1">
      <c r="A72" s="31">
        <v>1</v>
      </c>
      <c r="B72" s="32">
        <v>282</v>
      </c>
      <c r="C72" s="33">
        <v>11130645</v>
      </c>
      <c r="D72" s="34" t="s">
        <v>318</v>
      </c>
      <c r="E72" s="34" t="s">
        <v>19</v>
      </c>
      <c r="F72" s="35">
        <v>6.5</v>
      </c>
      <c r="G72" s="36">
        <v>9.5</v>
      </c>
      <c r="H72" s="35">
        <v>8</v>
      </c>
      <c r="I72" s="48">
        <f>VLOOKUP(C72,'[2]HK He_2016_2017'!$C$3:$F$684,4,FALSE)</f>
        <v>12</v>
      </c>
      <c r="J72" s="125">
        <f t="shared" si="1"/>
        <v>7.8</v>
      </c>
      <c r="K72" s="19" t="str">
        <f aca="true" t="shared" si="3" ref="K72:K100">IF(OR(F72&lt;3,G72&lt;3,H72&lt;3,I72&lt;6,J72&lt;5),"không đạt","đạt")</f>
        <v>đạt</v>
      </c>
    </row>
    <row r="73" spans="1:11" s="38" customFormat="1" ht="23.25" customHeight="1">
      <c r="A73" s="31">
        <v>2</v>
      </c>
      <c r="B73" s="32">
        <v>283</v>
      </c>
      <c r="C73" s="33">
        <v>11130701</v>
      </c>
      <c r="D73" s="34" t="s">
        <v>319</v>
      </c>
      <c r="E73" s="34" t="s">
        <v>88</v>
      </c>
      <c r="F73" s="35">
        <v>8</v>
      </c>
      <c r="G73" s="36">
        <v>9.5</v>
      </c>
      <c r="H73" s="35">
        <v>5</v>
      </c>
      <c r="I73" s="48">
        <f>VLOOKUP(C73,'[2]HK He_2016_2017'!$C$3:$F$684,4,FALSE)</f>
        <v>14</v>
      </c>
      <c r="J73" s="125">
        <f t="shared" si="1"/>
        <v>7.4</v>
      </c>
      <c r="K73" s="19" t="str">
        <f t="shared" si="3"/>
        <v>đạt</v>
      </c>
    </row>
    <row r="74" spans="1:11" s="38" customFormat="1" ht="23.25" customHeight="1">
      <c r="A74" s="31">
        <v>3</v>
      </c>
      <c r="B74" s="32">
        <v>284</v>
      </c>
      <c r="C74" s="33">
        <v>11130695</v>
      </c>
      <c r="D74" s="34" t="s">
        <v>320</v>
      </c>
      <c r="E74" s="34" t="s">
        <v>88</v>
      </c>
      <c r="F74" s="35">
        <v>8.5</v>
      </c>
      <c r="G74" s="36">
        <v>8.5</v>
      </c>
      <c r="H74" s="35">
        <v>8.5</v>
      </c>
      <c r="I74" s="48">
        <f>VLOOKUP(C74,'[2]HK He_2016_2017'!$C$3:$F$684,4,FALSE)</f>
        <v>15</v>
      </c>
      <c r="J74" s="125">
        <f aca="true" t="shared" si="4" ref="J74:J137">ROUND(F74*0.2+G74*0.3+H74*0.3+I74*0.1,1)</f>
        <v>8.3</v>
      </c>
      <c r="K74" s="19" t="str">
        <f t="shared" si="3"/>
        <v>đạt</v>
      </c>
    </row>
    <row r="75" spans="1:11" s="38" customFormat="1" ht="23.25" customHeight="1">
      <c r="A75" s="31">
        <v>4</v>
      </c>
      <c r="B75" s="32">
        <v>286</v>
      </c>
      <c r="C75" s="33">
        <v>11130813</v>
      </c>
      <c r="D75" s="34" t="s">
        <v>321</v>
      </c>
      <c r="E75" s="34" t="s">
        <v>105</v>
      </c>
      <c r="F75" s="35">
        <v>4</v>
      </c>
      <c r="G75" s="36">
        <v>7.5</v>
      </c>
      <c r="H75" s="35">
        <v>5.5</v>
      </c>
      <c r="I75" s="48">
        <f>VLOOKUP(C75,'[2]HK He_2016_2017'!$C$3:$F$684,4,FALSE)</f>
        <v>9</v>
      </c>
      <c r="J75" s="125">
        <f t="shared" si="4"/>
        <v>5.6</v>
      </c>
      <c r="K75" s="19" t="str">
        <f t="shared" si="3"/>
        <v>đạt</v>
      </c>
    </row>
    <row r="76" spans="1:11" s="38" customFormat="1" ht="23.25" customHeight="1">
      <c r="A76" s="31">
        <v>5</v>
      </c>
      <c r="B76" s="32">
        <v>287</v>
      </c>
      <c r="C76" s="33">
        <v>11130790</v>
      </c>
      <c r="D76" s="34" t="s">
        <v>322</v>
      </c>
      <c r="E76" s="34" t="s">
        <v>105</v>
      </c>
      <c r="F76" s="35">
        <v>8</v>
      </c>
      <c r="G76" s="36">
        <v>9</v>
      </c>
      <c r="H76" s="35">
        <v>6</v>
      </c>
      <c r="I76" s="48">
        <f>VLOOKUP(C76,'[2]HK He_2016_2017'!$C$3:$F$684,4,FALSE)</f>
        <v>14</v>
      </c>
      <c r="J76" s="125">
        <f t="shared" si="4"/>
        <v>7.5</v>
      </c>
      <c r="K76" s="19" t="str">
        <f t="shared" si="3"/>
        <v>đạt</v>
      </c>
    </row>
    <row r="77" spans="1:11" s="38" customFormat="1" ht="23.25" customHeight="1">
      <c r="A77" s="31">
        <v>6</v>
      </c>
      <c r="B77" s="32">
        <v>288</v>
      </c>
      <c r="C77" s="33">
        <v>11130743</v>
      </c>
      <c r="D77" s="34" t="s">
        <v>323</v>
      </c>
      <c r="E77" s="34" t="s">
        <v>202</v>
      </c>
      <c r="F77" s="35">
        <v>8</v>
      </c>
      <c r="G77" s="36">
        <v>10</v>
      </c>
      <c r="H77" s="35">
        <v>6</v>
      </c>
      <c r="I77" s="48">
        <f>VLOOKUP(C77,'[2]HK He_2016_2017'!$C$3:$F$684,4,FALSE)</f>
        <v>15</v>
      </c>
      <c r="J77" s="125">
        <f t="shared" si="4"/>
        <v>7.9</v>
      </c>
      <c r="K77" s="19" t="str">
        <f t="shared" si="3"/>
        <v>đạt</v>
      </c>
    </row>
    <row r="78" spans="1:11" s="38" customFormat="1" ht="23.25" customHeight="1">
      <c r="A78" s="31">
        <v>7</v>
      </c>
      <c r="B78" s="32">
        <v>289</v>
      </c>
      <c r="C78" s="33">
        <v>11130947</v>
      </c>
      <c r="D78" s="34" t="s">
        <v>324</v>
      </c>
      <c r="E78" s="34" t="s">
        <v>136</v>
      </c>
      <c r="F78" s="35">
        <v>8</v>
      </c>
      <c r="G78" s="36">
        <v>8</v>
      </c>
      <c r="H78" s="35">
        <v>7.5</v>
      </c>
      <c r="I78" s="48">
        <f>VLOOKUP(C78,'[2]HK He_2016_2017'!$C$3:$F$684,4,FALSE)</f>
        <v>11</v>
      </c>
      <c r="J78" s="125">
        <f t="shared" si="4"/>
        <v>7.4</v>
      </c>
      <c r="K78" s="19" t="str">
        <f t="shared" si="3"/>
        <v>đạt</v>
      </c>
    </row>
    <row r="79" spans="1:11" s="38" customFormat="1" ht="23.25" customHeight="1">
      <c r="A79" s="31">
        <v>8</v>
      </c>
      <c r="B79" s="32">
        <v>290</v>
      </c>
      <c r="C79" s="33">
        <v>11131068</v>
      </c>
      <c r="D79" s="34" t="s">
        <v>241</v>
      </c>
      <c r="E79" s="34" t="s">
        <v>11</v>
      </c>
      <c r="F79" s="35">
        <v>3.5</v>
      </c>
      <c r="G79" s="36">
        <v>8</v>
      </c>
      <c r="H79" s="35">
        <v>5.5</v>
      </c>
      <c r="I79" s="48">
        <f>VLOOKUP(C79,'[2]HK He_2016_2017'!$C$3:$F$684,4,FALSE)</f>
        <v>11</v>
      </c>
      <c r="J79" s="125">
        <f t="shared" si="4"/>
        <v>5.9</v>
      </c>
      <c r="K79" s="19" t="str">
        <f t="shared" si="3"/>
        <v>đạt</v>
      </c>
    </row>
    <row r="80" spans="1:11" s="38" customFormat="1" ht="23.25" customHeight="1">
      <c r="A80" s="31">
        <v>9</v>
      </c>
      <c r="B80" s="32">
        <v>291</v>
      </c>
      <c r="C80" s="33">
        <v>11131012</v>
      </c>
      <c r="D80" s="34" t="s">
        <v>325</v>
      </c>
      <c r="E80" s="34" t="s">
        <v>11</v>
      </c>
      <c r="F80" s="35">
        <v>4.5</v>
      </c>
      <c r="G80" s="36">
        <v>6.5</v>
      </c>
      <c r="H80" s="35">
        <v>5</v>
      </c>
      <c r="I80" s="48">
        <f>VLOOKUP(C80,'[2]HK He_2016_2017'!$C$3:$F$684,4,FALSE)</f>
        <v>12</v>
      </c>
      <c r="J80" s="125">
        <f t="shared" si="4"/>
        <v>5.6</v>
      </c>
      <c r="K80" s="19" t="str">
        <f t="shared" si="3"/>
        <v>đạt</v>
      </c>
    </row>
    <row r="81" spans="1:11" s="38" customFormat="1" ht="23.25" customHeight="1">
      <c r="A81" s="31">
        <v>10</v>
      </c>
      <c r="B81" s="32">
        <v>292</v>
      </c>
      <c r="C81" s="33">
        <v>11131071</v>
      </c>
      <c r="D81" s="34" t="s">
        <v>168</v>
      </c>
      <c r="E81" s="34" t="s">
        <v>11</v>
      </c>
      <c r="F81" s="35">
        <v>7.5</v>
      </c>
      <c r="G81" s="36">
        <v>9</v>
      </c>
      <c r="H81" s="35">
        <v>7.5</v>
      </c>
      <c r="I81" s="48">
        <f>VLOOKUP(C81,'[2]HK He_2016_2017'!$C$3:$F$684,4,FALSE)</f>
        <v>16</v>
      </c>
      <c r="J81" s="125">
        <f t="shared" si="4"/>
        <v>8.1</v>
      </c>
      <c r="K81" s="19" t="str">
        <f t="shared" si="3"/>
        <v>đạt</v>
      </c>
    </row>
    <row r="82" spans="1:11" s="38" customFormat="1" ht="23.25" customHeight="1">
      <c r="A82" s="31">
        <v>11</v>
      </c>
      <c r="B82" s="32">
        <v>293</v>
      </c>
      <c r="C82" s="33">
        <v>11131011</v>
      </c>
      <c r="D82" s="34" t="s">
        <v>326</v>
      </c>
      <c r="E82" s="34" t="s">
        <v>11</v>
      </c>
      <c r="F82" s="35">
        <v>8.5</v>
      </c>
      <c r="G82" s="36">
        <v>8.5</v>
      </c>
      <c r="H82" s="35">
        <v>8.5</v>
      </c>
      <c r="I82" s="48">
        <f>VLOOKUP(C82,'[2]HK He_2016_2017'!$C$3:$F$684,4,FALSE)</f>
        <v>14</v>
      </c>
      <c r="J82" s="125">
        <f t="shared" si="4"/>
        <v>8.2</v>
      </c>
      <c r="K82" s="19" t="str">
        <f t="shared" si="3"/>
        <v>đạt</v>
      </c>
    </row>
    <row r="83" spans="1:11" s="38" customFormat="1" ht="23.25" customHeight="1">
      <c r="A83" s="31">
        <v>12</v>
      </c>
      <c r="B83" s="32">
        <v>294</v>
      </c>
      <c r="C83" s="33">
        <v>11131067</v>
      </c>
      <c r="D83" s="34" t="s">
        <v>241</v>
      </c>
      <c r="E83" s="34" t="s">
        <v>11</v>
      </c>
      <c r="F83" s="35">
        <v>7.5</v>
      </c>
      <c r="G83" s="36">
        <v>8</v>
      </c>
      <c r="H83" s="35">
        <v>6</v>
      </c>
      <c r="I83" s="48">
        <f>VLOOKUP(C83,'[2]HK He_2016_2017'!$C$3:$F$684,4,FALSE)</f>
        <v>16</v>
      </c>
      <c r="J83" s="125">
        <f t="shared" si="4"/>
        <v>7.3</v>
      </c>
      <c r="K83" s="19" t="str">
        <f t="shared" si="3"/>
        <v>đạt</v>
      </c>
    </row>
    <row r="84" spans="1:11" s="38" customFormat="1" ht="23.25" customHeight="1">
      <c r="A84" s="31">
        <v>13</v>
      </c>
      <c r="B84" s="32">
        <v>295</v>
      </c>
      <c r="C84" s="33">
        <v>11131048</v>
      </c>
      <c r="D84" s="34" t="s">
        <v>10</v>
      </c>
      <c r="E84" s="34" t="s">
        <v>11</v>
      </c>
      <c r="F84" s="35">
        <v>5</v>
      </c>
      <c r="G84" s="36">
        <v>8.5</v>
      </c>
      <c r="H84" s="35">
        <v>6</v>
      </c>
      <c r="I84" s="48">
        <f>VLOOKUP(C84,'[2]HK He_2016_2017'!$C$3:$F$684,4,FALSE)</f>
        <v>16</v>
      </c>
      <c r="J84" s="125">
        <f t="shared" si="4"/>
        <v>7</v>
      </c>
      <c r="K84" s="19" t="str">
        <f t="shared" si="3"/>
        <v>đạt</v>
      </c>
    </row>
    <row r="85" spans="1:11" s="38" customFormat="1" ht="26.25" customHeight="1">
      <c r="A85" s="31">
        <v>14</v>
      </c>
      <c r="B85" s="32">
        <v>296</v>
      </c>
      <c r="C85" s="33">
        <v>11131119</v>
      </c>
      <c r="D85" s="34" t="s">
        <v>204</v>
      </c>
      <c r="E85" s="34" t="s">
        <v>22</v>
      </c>
      <c r="F85" s="35">
        <v>8</v>
      </c>
      <c r="G85" s="36">
        <v>8.5</v>
      </c>
      <c r="H85" s="35">
        <v>5</v>
      </c>
      <c r="I85" s="48">
        <f>VLOOKUP(C85,'[2]HK He_2016_2017'!$C$3:$F$684,4,FALSE)</f>
        <v>16</v>
      </c>
      <c r="J85" s="125">
        <f t="shared" si="4"/>
        <v>7.3</v>
      </c>
      <c r="K85" s="19" t="str">
        <f t="shared" si="3"/>
        <v>đạt</v>
      </c>
    </row>
    <row r="86" spans="1:11" s="38" customFormat="1" ht="26.25" customHeight="1">
      <c r="A86" s="31">
        <v>15</v>
      </c>
      <c r="B86" s="32">
        <v>297</v>
      </c>
      <c r="C86" s="33">
        <v>11131122</v>
      </c>
      <c r="D86" s="34" t="s">
        <v>327</v>
      </c>
      <c r="E86" s="34" t="s">
        <v>22</v>
      </c>
      <c r="F86" s="35">
        <v>7.5</v>
      </c>
      <c r="G86" s="36">
        <v>7.5</v>
      </c>
      <c r="H86" s="35">
        <v>7</v>
      </c>
      <c r="I86" s="48">
        <f>VLOOKUP(C86,'[2]HK He_2016_2017'!$C$3:$F$684,4,FALSE)</f>
        <v>17</v>
      </c>
      <c r="J86" s="125">
        <f t="shared" si="4"/>
        <v>7.6</v>
      </c>
      <c r="K86" s="19" t="str">
        <f t="shared" si="3"/>
        <v>đạt</v>
      </c>
    </row>
    <row r="87" spans="1:11" s="38" customFormat="1" ht="26.25" customHeight="1">
      <c r="A87" s="31">
        <v>16</v>
      </c>
      <c r="B87" s="32">
        <v>298</v>
      </c>
      <c r="C87" s="33">
        <v>11131130</v>
      </c>
      <c r="D87" s="34" t="s">
        <v>51</v>
      </c>
      <c r="E87" s="34" t="s">
        <v>22</v>
      </c>
      <c r="F87" s="35">
        <v>6</v>
      </c>
      <c r="G87" s="36">
        <v>9</v>
      </c>
      <c r="H87" s="35">
        <v>7</v>
      </c>
      <c r="I87" s="48">
        <f>VLOOKUP(C87,'[2]HK He_2016_2017'!$C$3:$F$684,4,FALSE)</f>
        <v>10</v>
      </c>
      <c r="J87" s="125">
        <f t="shared" si="4"/>
        <v>7</v>
      </c>
      <c r="K87" s="19" t="str">
        <f t="shared" si="3"/>
        <v>đạt</v>
      </c>
    </row>
    <row r="88" spans="1:11" s="38" customFormat="1" ht="26.25" customHeight="1">
      <c r="A88" s="31">
        <v>17</v>
      </c>
      <c r="B88" s="32">
        <v>300</v>
      </c>
      <c r="C88" s="33">
        <v>11131261</v>
      </c>
      <c r="D88" s="34" t="s">
        <v>235</v>
      </c>
      <c r="E88" s="34" t="s">
        <v>67</v>
      </c>
      <c r="F88" s="35">
        <v>5</v>
      </c>
      <c r="G88" s="36">
        <v>8</v>
      </c>
      <c r="H88" s="35">
        <v>8</v>
      </c>
      <c r="I88" s="48">
        <f>VLOOKUP(C88,'[2]HK He_2016_2017'!$C$3:$F$684,4,FALSE)</f>
        <v>12</v>
      </c>
      <c r="J88" s="125">
        <f t="shared" si="4"/>
        <v>7</v>
      </c>
      <c r="K88" s="19" t="str">
        <f t="shared" si="3"/>
        <v>đạt</v>
      </c>
    </row>
    <row r="89" spans="1:11" s="38" customFormat="1" ht="26.25" customHeight="1">
      <c r="A89" s="31">
        <v>18</v>
      </c>
      <c r="B89" s="32">
        <v>301</v>
      </c>
      <c r="C89" s="33">
        <v>11131265</v>
      </c>
      <c r="D89" s="34" t="s">
        <v>66</v>
      </c>
      <c r="E89" s="34" t="s">
        <v>67</v>
      </c>
      <c r="F89" s="35">
        <v>7.5</v>
      </c>
      <c r="G89" s="36">
        <v>9</v>
      </c>
      <c r="H89" s="35">
        <v>7.5</v>
      </c>
      <c r="I89" s="48">
        <f>VLOOKUP(C89,'[2]HK He_2016_2017'!$C$3:$F$684,4,FALSE)</f>
        <v>15</v>
      </c>
      <c r="J89" s="125">
        <f t="shared" si="4"/>
        <v>8</v>
      </c>
      <c r="K89" s="19" t="str">
        <f t="shared" si="3"/>
        <v>đạt</v>
      </c>
    </row>
    <row r="90" spans="1:11" s="38" customFormat="1" ht="26.25" customHeight="1">
      <c r="A90" s="31">
        <v>19</v>
      </c>
      <c r="B90" s="32">
        <v>302</v>
      </c>
      <c r="C90" s="33">
        <v>11131257</v>
      </c>
      <c r="D90" s="34" t="s">
        <v>57</v>
      </c>
      <c r="E90" s="34" t="s">
        <v>67</v>
      </c>
      <c r="F90" s="35">
        <v>4</v>
      </c>
      <c r="G90" s="36">
        <v>7.5</v>
      </c>
      <c r="H90" s="35">
        <v>7.5</v>
      </c>
      <c r="I90" s="48">
        <f>VLOOKUP(C90,'[2]HK He_2016_2017'!$C$3:$F$684,4,FALSE)</f>
        <v>10</v>
      </c>
      <c r="J90" s="125">
        <f t="shared" si="4"/>
        <v>6.3</v>
      </c>
      <c r="K90" s="19" t="str">
        <f t="shared" si="3"/>
        <v>đạt</v>
      </c>
    </row>
    <row r="91" spans="1:11" s="38" customFormat="1" ht="26.25" customHeight="1">
      <c r="A91" s="31">
        <v>20</v>
      </c>
      <c r="B91" s="32">
        <v>303</v>
      </c>
      <c r="C91" s="33">
        <v>11131216</v>
      </c>
      <c r="D91" s="34" t="s">
        <v>328</v>
      </c>
      <c r="E91" s="34" t="s">
        <v>67</v>
      </c>
      <c r="F91" s="35">
        <v>6.5</v>
      </c>
      <c r="G91" s="36">
        <v>8</v>
      </c>
      <c r="H91" s="35">
        <v>7.5</v>
      </c>
      <c r="I91" s="48">
        <f>VLOOKUP(C91,'[2]HK He_2016_2017'!$C$3:$F$684,4,FALSE)</f>
        <v>13</v>
      </c>
      <c r="J91" s="125">
        <f t="shared" si="4"/>
        <v>7.3</v>
      </c>
      <c r="K91" s="19" t="str">
        <f t="shared" si="3"/>
        <v>đạt</v>
      </c>
    </row>
    <row r="92" spans="1:11" s="38" customFormat="1" ht="26.25" customHeight="1">
      <c r="A92" s="31">
        <v>21</v>
      </c>
      <c r="B92" s="32">
        <v>304</v>
      </c>
      <c r="C92" s="33">
        <v>11131272</v>
      </c>
      <c r="D92" s="34" t="s">
        <v>329</v>
      </c>
      <c r="E92" s="34" t="s">
        <v>67</v>
      </c>
      <c r="F92" s="35">
        <v>5</v>
      </c>
      <c r="G92" s="36">
        <v>8</v>
      </c>
      <c r="H92" s="35">
        <v>5.5</v>
      </c>
      <c r="I92" s="48">
        <f>VLOOKUP(C92,'[2]HK He_2016_2017'!$C$3:$F$684,4,FALSE)</f>
        <v>17</v>
      </c>
      <c r="J92" s="125">
        <f t="shared" si="4"/>
        <v>6.8</v>
      </c>
      <c r="K92" s="19" t="str">
        <f t="shared" si="3"/>
        <v>đạt</v>
      </c>
    </row>
    <row r="93" spans="1:11" s="38" customFormat="1" ht="26.25" customHeight="1">
      <c r="A93" s="31">
        <v>22</v>
      </c>
      <c r="B93" s="32">
        <v>305</v>
      </c>
      <c r="C93" s="33">
        <v>11131153</v>
      </c>
      <c r="D93" s="34" t="s">
        <v>330</v>
      </c>
      <c r="E93" s="34" t="s">
        <v>206</v>
      </c>
      <c r="F93" s="35">
        <v>7.5</v>
      </c>
      <c r="G93" s="36">
        <v>7</v>
      </c>
      <c r="H93" s="35">
        <v>5</v>
      </c>
      <c r="I93" s="48">
        <f>VLOOKUP(C93,'[2]HK He_2016_2017'!$C$3:$F$684,4,FALSE)</f>
        <v>14</v>
      </c>
      <c r="J93" s="125">
        <f t="shared" si="4"/>
        <v>6.5</v>
      </c>
      <c r="K93" s="19" t="str">
        <f t="shared" si="3"/>
        <v>đạt</v>
      </c>
    </row>
    <row r="94" spans="1:11" s="38" customFormat="1" ht="26.25" customHeight="1">
      <c r="A94" s="31">
        <v>23</v>
      </c>
      <c r="B94" s="32">
        <v>306</v>
      </c>
      <c r="C94" s="33">
        <v>11131168</v>
      </c>
      <c r="D94" s="34" t="s">
        <v>331</v>
      </c>
      <c r="E94" s="34" t="s">
        <v>206</v>
      </c>
      <c r="F94" s="35">
        <v>7</v>
      </c>
      <c r="G94" s="36">
        <v>9.5</v>
      </c>
      <c r="H94" s="35">
        <v>7.5</v>
      </c>
      <c r="I94" s="48">
        <f>VLOOKUP(C94,'[2]HK He_2016_2017'!$C$3:$F$684,4,FALSE)</f>
        <v>15</v>
      </c>
      <c r="J94" s="125">
        <f t="shared" si="4"/>
        <v>8</v>
      </c>
      <c r="K94" s="19" t="str">
        <f t="shared" si="3"/>
        <v>đạt</v>
      </c>
    </row>
    <row r="95" spans="1:11" s="38" customFormat="1" ht="23.25" customHeight="1">
      <c r="A95" s="31">
        <v>24</v>
      </c>
      <c r="B95" s="32">
        <v>307</v>
      </c>
      <c r="C95" s="33">
        <v>11131181</v>
      </c>
      <c r="D95" s="34" t="s">
        <v>49</v>
      </c>
      <c r="E95" s="34" t="s">
        <v>206</v>
      </c>
      <c r="F95" s="35">
        <v>4.5</v>
      </c>
      <c r="G95" s="36">
        <v>6.5</v>
      </c>
      <c r="H95" s="35">
        <v>6</v>
      </c>
      <c r="I95" s="48">
        <f>VLOOKUP(C95,'[2]HK He_2016_2017'!$C$3:$F$684,4,FALSE)</f>
        <v>11</v>
      </c>
      <c r="J95" s="125">
        <f t="shared" si="4"/>
        <v>5.8</v>
      </c>
      <c r="K95" s="19" t="str">
        <f t="shared" si="3"/>
        <v>đạt</v>
      </c>
    </row>
    <row r="96" spans="1:11" s="38" customFormat="1" ht="23.25" customHeight="1">
      <c r="A96" s="31">
        <v>25</v>
      </c>
      <c r="B96" s="32">
        <v>308</v>
      </c>
      <c r="C96" s="33">
        <v>11131294</v>
      </c>
      <c r="D96" s="34" t="s">
        <v>178</v>
      </c>
      <c r="E96" s="34" t="s">
        <v>97</v>
      </c>
      <c r="F96" s="35">
        <v>6.5</v>
      </c>
      <c r="G96" s="36">
        <v>8.5</v>
      </c>
      <c r="H96" s="35">
        <v>4.5</v>
      </c>
      <c r="I96" s="48">
        <f>VLOOKUP(C96,'[2]HK He_2016_2017'!$C$3:$F$684,4,FALSE)</f>
        <v>12</v>
      </c>
      <c r="J96" s="125">
        <f t="shared" si="4"/>
        <v>6.4</v>
      </c>
      <c r="K96" s="19" t="str">
        <f t="shared" si="3"/>
        <v>đạt</v>
      </c>
    </row>
    <row r="97" spans="1:11" s="38" customFormat="1" ht="23.25" customHeight="1">
      <c r="A97" s="31">
        <v>26</v>
      </c>
      <c r="B97" s="32">
        <v>309</v>
      </c>
      <c r="C97" s="33">
        <v>11131300</v>
      </c>
      <c r="D97" s="34" t="s">
        <v>332</v>
      </c>
      <c r="E97" s="34" t="s">
        <v>97</v>
      </c>
      <c r="F97" s="35">
        <v>7</v>
      </c>
      <c r="G97" s="36">
        <v>9</v>
      </c>
      <c r="H97" s="35">
        <v>8</v>
      </c>
      <c r="I97" s="48">
        <f>VLOOKUP(C97,'[2]HK He_2016_2017'!$C$3:$F$684,4,FALSE)</f>
        <v>13</v>
      </c>
      <c r="J97" s="125">
        <f t="shared" si="4"/>
        <v>7.8</v>
      </c>
      <c r="K97" s="19" t="str">
        <f t="shared" si="3"/>
        <v>đạt</v>
      </c>
    </row>
    <row r="98" spans="1:11" s="38" customFormat="1" ht="23.25" customHeight="1">
      <c r="A98" s="31">
        <v>27</v>
      </c>
      <c r="B98" s="32">
        <v>310</v>
      </c>
      <c r="C98" s="33">
        <v>11131343</v>
      </c>
      <c r="D98" s="34" t="s">
        <v>333</v>
      </c>
      <c r="E98" s="34" t="s">
        <v>97</v>
      </c>
      <c r="F98" s="35">
        <v>5.5</v>
      </c>
      <c r="G98" s="36">
        <v>8.5</v>
      </c>
      <c r="H98" s="35">
        <v>8</v>
      </c>
      <c r="I98" s="48">
        <f>VLOOKUP(C98,'[2]HK He_2016_2017'!$C$3:$F$684,4,FALSE)</f>
        <v>12</v>
      </c>
      <c r="J98" s="125">
        <f t="shared" si="4"/>
        <v>7.3</v>
      </c>
      <c r="K98" s="19" t="str">
        <f t="shared" si="3"/>
        <v>đạt</v>
      </c>
    </row>
    <row r="99" spans="1:11" s="38" customFormat="1" ht="23.25" customHeight="1">
      <c r="A99" s="31">
        <v>28</v>
      </c>
      <c r="B99" s="32">
        <v>312</v>
      </c>
      <c r="C99" s="33">
        <v>11131372</v>
      </c>
      <c r="D99" s="34" t="s">
        <v>270</v>
      </c>
      <c r="E99" s="34" t="s">
        <v>52</v>
      </c>
      <c r="F99" s="35">
        <v>6.5</v>
      </c>
      <c r="G99" s="36">
        <v>8.5</v>
      </c>
      <c r="H99" s="35">
        <v>6</v>
      </c>
      <c r="I99" s="48">
        <f>VLOOKUP(C99,'[2]HK He_2016_2017'!$C$3:$F$684,4,FALSE)</f>
        <v>14</v>
      </c>
      <c r="J99" s="125">
        <f t="shared" si="4"/>
        <v>7.1</v>
      </c>
      <c r="K99" s="19" t="str">
        <f t="shared" si="3"/>
        <v>đạt</v>
      </c>
    </row>
    <row r="100" spans="1:11" s="38" customFormat="1" ht="33.75" customHeight="1">
      <c r="A100" s="31">
        <v>29</v>
      </c>
      <c r="B100" s="32">
        <v>313</v>
      </c>
      <c r="C100" s="33">
        <v>11131404</v>
      </c>
      <c r="D100" s="34" t="s">
        <v>334</v>
      </c>
      <c r="E100" s="34" t="s">
        <v>52</v>
      </c>
      <c r="F100" s="35">
        <v>5</v>
      </c>
      <c r="G100" s="36">
        <v>7.5</v>
      </c>
      <c r="H100" s="35">
        <v>5</v>
      </c>
      <c r="I100" s="48">
        <f>VLOOKUP(C100,'[2]HK He_2016_2017'!$C$3:$F$684,4,FALSE)</f>
        <v>14</v>
      </c>
      <c r="J100" s="125">
        <f t="shared" si="4"/>
        <v>6.2</v>
      </c>
      <c r="K100" s="19" t="str">
        <f t="shared" si="3"/>
        <v>đạt</v>
      </c>
    </row>
    <row r="101" spans="1:11" s="1" customFormat="1" ht="36.75" customHeight="1">
      <c r="A101" s="184" t="s">
        <v>335</v>
      </c>
      <c r="B101" s="184"/>
      <c r="C101" s="184"/>
      <c r="D101" s="184"/>
      <c r="E101" s="184"/>
      <c r="F101" s="126"/>
      <c r="G101" s="183" t="s">
        <v>336</v>
      </c>
      <c r="H101" s="183"/>
      <c r="I101" s="183"/>
      <c r="J101" s="183"/>
      <c r="K101" s="183"/>
    </row>
    <row r="102" spans="1:11" s="38" customFormat="1" ht="23.25" customHeight="1">
      <c r="A102" s="31">
        <v>1</v>
      </c>
      <c r="B102" s="32">
        <v>314</v>
      </c>
      <c r="C102" s="33">
        <v>11131406</v>
      </c>
      <c r="D102" s="34" t="s">
        <v>337</v>
      </c>
      <c r="E102" s="34" t="s">
        <v>52</v>
      </c>
      <c r="F102" s="35">
        <v>5.5</v>
      </c>
      <c r="G102" s="36">
        <v>8.5</v>
      </c>
      <c r="H102" s="35">
        <v>6.5</v>
      </c>
      <c r="I102" s="48">
        <f>VLOOKUP(C102,'[2]HK He_2016_2017'!$C$3:$F$684,4,FALSE)</f>
        <v>13</v>
      </c>
      <c r="J102" s="125">
        <f t="shared" si="4"/>
        <v>6.9</v>
      </c>
      <c r="K102" s="19" t="str">
        <f aca="true" t="shared" si="5" ref="K102:K133">IF(OR(F102&lt;3,G102&lt;3,H102&lt;3,I102&lt;6,J102&lt;5),"không đạt","đạt")</f>
        <v>đạt</v>
      </c>
    </row>
    <row r="103" spans="1:11" s="38" customFormat="1" ht="23.25" customHeight="1">
      <c r="A103" s="31">
        <v>2</v>
      </c>
      <c r="B103" s="32">
        <v>315</v>
      </c>
      <c r="C103" s="33">
        <v>11131456</v>
      </c>
      <c r="D103" s="34" t="s">
        <v>338</v>
      </c>
      <c r="E103" s="34" t="s">
        <v>120</v>
      </c>
      <c r="F103" s="35">
        <v>8.5</v>
      </c>
      <c r="G103" s="36">
        <v>10</v>
      </c>
      <c r="H103" s="35">
        <v>8</v>
      </c>
      <c r="I103" s="48">
        <f>VLOOKUP(C103,'[2]HK He_2016_2017'!$C$3:$F$684,4,FALSE)</f>
        <v>15</v>
      </c>
      <c r="J103" s="125">
        <f t="shared" si="4"/>
        <v>8.6</v>
      </c>
      <c r="K103" s="19" t="str">
        <f t="shared" si="5"/>
        <v>đạt</v>
      </c>
    </row>
    <row r="104" spans="1:11" s="38" customFormat="1" ht="23.25" customHeight="1">
      <c r="A104" s="31">
        <v>3</v>
      </c>
      <c r="B104" s="32">
        <v>316</v>
      </c>
      <c r="C104" s="33">
        <v>11131470</v>
      </c>
      <c r="D104" s="34" t="s">
        <v>339</v>
      </c>
      <c r="E104" s="34" t="s">
        <v>340</v>
      </c>
      <c r="F104" s="35">
        <v>4.5</v>
      </c>
      <c r="G104" s="36">
        <v>8.5</v>
      </c>
      <c r="H104" s="35">
        <v>8.5</v>
      </c>
      <c r="I104" s="48">
        <f>VLOOKUP(C104,'[2]HK He_2016_2017'!$C$3:$F$684,4,FALSE)</f>
        <v>8</v>
      </c>
      <c r="J104" s="125">
        <f t="shared" si="4"/>
        <v>6.8</v>
      </c>
      <c r="K104" s="19" t="str">
        <f t="shared" si="5"/>
        <v>đạt</v>
      </c>
    </row>
    <row r="105" spans="1:11" s="38" customFormat="1" ht="23.25" customHeight="1">
      <c r="A105" s="31">
        <v>4</v>
      </c>
      <c r="B105" s="32">
        <v>317</v>
      </c>
      <c r="C105" s="33">
        <v>11131479</v>
      </c>
      <c r="D105" s="34" t="s">
        <v>153</v>
      </c>
      <c r="E105" s="34" t="s">
        <v>50</v>
      </c>
      <c r="F105" s="35">
        <v>7.5</v>
      </c>
      <c r="G105" s="36">
        <v>8.5</v>
      </c>
      <c r="H105" s="35">
        <v>7</v>
      </c>
      <c r="I105" s="48">
        <f>VLOOKUP(C105,'[2]HK He_2016_2017'!$C$3:$F$684,4,FALSE)</f>
        <v>12</v>
      </c>
      <c r="J105" s="125">
        <f t="shared" si="4"/>
        <v>7.4</v>
      </c>
      <c r="K105" s="19" t="str">
        <f t="shared" si="5"/>
        <v>đạt</v>
      </c>
    </row>
    <row r="106" spans="1:11" s="38" customFormat="1" ht="23.25" customHeight="1">
      <c r="A106" s="31">
        <v>5</v>
      </c>
      <c r="B106" s="32">
        <v>318</v>
      </c>
      <c r="C106" s="33">
        <v>11131488</v>
      </c>
      <c r="D106" s="34" t="s">
        <v>49</v>
      </c>
      <c r="E106" s="34" t="s">
        <v>50</v>
      </c>
      <c r="F106" s="35">
        <v>6.5</v>
      </c>
      <c r="G106" s="36">
        <v>7</v>
      </c>
      <c r="H106" s="35">
        <v>6.5</v>
      </c>
      <c r="I106" s="48">
        <f>VLOOKUP(C106,'[2]HK He_2016_2017'!$C$3:$F$684,4,FALSE)</f>
        <v>10</v>
      </c>
      <c r="J106" s="125">
        <f t="shared" si="4"/>
        <v>6.4</v>
      </c>
      <c r="K106" s="19" t="str">
        <f t="shared" si="5"/>
        <v>đạt</v>
      </c>
    </row>
    <row r="107" spans="1:11" s="38" customFormat="1" ht="23.25" customHeight="1">
      <c r="A107" s="31">
        <v>6</v>
      </c>
      <c r="B107" s="32">
        <v>319</v>
      </c>
      <c r="C107" s="33">
        <v>11131537</v>
      </c>
      <c r="D107" s="34" t="s">
        <v>337</v>
      </c>
      <c r="E107" s="34" t="s">
        <v>141</v>
      </c>
      <c r="F107" s="35">
        <v>8</v>
      </c>
      <c r="G107" s="36">
        <v>7.5</v>
      </c>
      <c r="H107" s="35">
        <v>6.5</v>
      </c>
      <c r="I107" s="48">
        <f>VLOOKUP(C107,'[2]HK He_2016_2017'!$C$3:$F$684,4,FALSE)</f>
        <v>13</v>
      </c>
      <c r="J107" s="125">
        <f t="shared" si="4"/>
        <v>7.1</v>
      </c>
      <c r="K107" s="19" t="str">
        <f t="shared" si="5"/>
        <v>đạt</v>
      </c>
    </row>
    <row r="108" spans="1:11" s="38" customFormat="1" ht="23.25" customHeight="1">
      <c r="A108" s="31">
        <v>7</v>
      </c>
      <c r="B108" s="32">
        <v>320</v>
      </c>
      <c r="C108" s="33">
        <v>11131547</v>
      </c>
      <c r="D108" s="34" t="s">
        <v>341</v>
      </c>
      <c r="E108" s="34" t="s">
        <v>141</v>
      </c>
      <c r="F108" s="35">
        <v>5.5</v>
      </c>
      <c r="G108" s="36">
        <v>8.5</v>
      </c>
      <c r="H108" s="35">
        <v>5.5</v>
      </c>
      <c r="I108" s="48">
        <f>VLOOKUP(C108,'[2]HK He_2016_2017'!$C$3:$F$684,4,FALSE)</f>
        <v>10</v>
      </c>
      <c r="J108" s="125">
        <f t="shared" si="4"/>
        <v>6.3</v>
      </c>
      <c r="K108" s="19" t="str">
        <f t="shared" si="5"/>
        <v>đạt</v>
      </c>
    </row>
    <row r="109" spans="1:11" s="38" customFormat="1" ht="23.25" customHeight="1">
      <c r="A109" s="31">
        <v>8</v>
      </c>
      <c r="B109" s="32">
        <v>321</v>
      </c>
      <c r="C109" s="33">
        <v>11131535</v>
      </c>
      <c r="D109" s="34" t="s">
        <v>342</v>
      </c>
      <c r="E109" s="34" t="s">
        <v>141</v>
      </c>
      <c r="F109" s="35">
        <v>7</v>
      </c>
      <c r="G109" s="36">
        <v>8.5</v>
      </c>
      <c r="H109" s="35">
        <v>7</v>
      </c>
      <c r="I109" s="48">
        <f>VLOOKUP(C109,'[2]HK He_2016_2017'!$C$3:$F$684,4,FALSE)</f>
        <v>12</v>
      </c>
      <c r="J109" s="125">
        <f t="shared" si="4"/>
        <v>7.3</v>
      </c>
      <c r="K109" s="19" t="str">
        <f t="shared" si="5"/>
        <v>đạt</v>
      </c>
    </row>
    <row r="110" spans="1:11" s="38" customFormat="1" ht="23.25" customHeight="1">
      <c r="A110" s="31">
        <v>9</v>
      </c>
      <c r="B110" s="32">
        <v>322</v>
      </c>
      <c r="C110" s="33">
        <v>11131531</v>
      </c>
      <c r="D110" s="34" t="s">
        <v>343</v>
      </c>
      <c r="E110" s="34" t="s">
        <v>141</v>
      </c>
      <c r="F110" s="35">
        <v>5</v>
      </c>
      <c r="G110" s="36">
        <v>7</v>
      </c>
      <c r="H110" s="35">
        <v>8.5</v>
      </c>
      <c r="I110" s="48">
        <f>VLOOKUP(C110,'[2]HK He_2016_2017'!$C$3:$F$684,4,FALSE)</f>
        <v>11</v>
      </c>
      <c r="J110" s="125">
        <f t="shared" si="4"/>
        <v>6.8</v>
      </c>
      <c r="K110" s="19" t="str">
        <f t="shared" si="5"/>
        <v>đạt</v>
      </c>
    </row>
    <row r="111" spans="1:11" s="38" customFormat="1" ht="23.25" customHeight="1">
      <c r="A111" s="31">
        <v>10</v>
      </c>
      <c r="B111" s="32">
        <v>323</v>
      </c>
      <c r="C111" s="33">
        <v>11131565</v>
      </c>
      <c r="D111" s="34" t="s">
        <v>10</v>
      </c>
      <c r="E111" s="34" t="s">
        <v>344</v>
      </c>
      <c r="F111" s="35">
        <v>7</v>
      </c>
      <c r="G111" s="36">
        <v>7</v>
      </c>
      <c r="H111" s="35">
        <v>7.5</v>
      </c>
      <c r="I111" s="48">
        <f>VLOOKUP(C111,'[2]HK He_2016_2017'!$C$3:$F$684,4,FALSE)</f>
        <v>14</v>
      </c>
      <c r="J111" s="125">
        <f t="shared" si="4"/>
        <v>7.2</v>
      </c>
      <c r="K111" s="19" t="str">
        <f t="shared" si="5"/>
        <v>đạt</v>
      </c>
    </row>
    <row r="112" spans="1:11" s="38" customFormat="1" ht="23.25" customHeight="1">
      <c r="A112" s="31">
        <v>11</v>
      </c>
      <c r="B112" s="32">
        <v>324</v>
      </c>
      <c r="C112" s="33">
        <v>11131573</v>
      </c>
      <c r="D112" s="34" t="s">
        <v>345</v>
      </c>
      <c r="E112" s="34" t="s">
        <v>344</v>
      </c>
      <c r="F112" s="35">
        <v>4.5</v>
      </c>
      <c r="G112" s="36">
        <v>7</v>
      </c>
      <c r="H112" s="35">
        <v>5.5</v>
      </c>
      <c r="I112" s="48">
        <f>VLOOKUP(C112,'[2]HK He_2016_2017'!$C$3:$F$684,4,FALSE)</f>
        <v>7</v>
      </c>
      <c r="J112" s="125">
        <f t="shared" si="4"/>
        <v>5.4</v>
      </c>
      <c r="K112" s="19" t="str">
        <f t="shared" si="5"/>
        <v>đạt</v>
      </c>
    </row>
    <row r="113" spans="1:11" s="38" customFormat="1" ht="23.25" customHeight="1">
      <c r="A113" s="31">
        <v>12</v>
      </c>
      <c r="B113" s="32">
        <v>325</v>
      </c>
      <c r="C113" s="33">
        <v>11131590</v>
      </c>
      <c r="D113" s="34" t="s">
        <v>89</v>
      </c>
      <c r="E113" s="34" t="s">
        <v>346</v>
      </c>
      <c r="F113" s="35">
        <v>6.5</v>
      </c>
      <c r="G113" s="36">
        <v>9</v>
      </c>
      <c r="H113" s="35">
        <v>7</v>
      </c>
      <c r="I113" s="48">
        <f>VLOOKUP(C113,'[2]HK He_2016_2017'!$C$3:$F$684,4,FALSE)</f>
        <v>12</v>
      </c>
      <c r="J113" s="125">
        <f t="shared" si="4"/>
        <v>7.3</v>
      </c>
      <c r="K113" s="19" t="str">
        <f t="shared" si="5"/>
        <v>đạt</v>
      </c>
    </row>
    <row r="114" spans="1:11" s="38" customFormat="1" ht="23.25" customHeight="1">
      <c r="A114" s="31">
        <v>13</v>
      </c>
      <c r="B114" s="32">
        <v>326</v>
      </c>
      <c r="C114" s="33">
        <v>11131609</v>
      </c>
      <c r="D114" s="34" t="s">
        <v>347</v>
      </c>
      <c r="E114" s="34" t="s">
        <v>348</v>
      </c>
      <c r="F114" s="35">
        <v>7</v>
      </c>
      <c r="G114" s="36">
        <v>9</v>
      </c>
      <c r="H114" s="35">
        <v>8</v>
      </c>
      <c r="I114" s="48">
        <f>VLOOKUP(C114,'[2]HK He_2016_2017'!$C$3:$F$684,4,FALSE)</f>
        <v>13</v>
      </c>
      <c r="J114" s="125">
        <f t="shared" si="4"/>
        <v>7.8</v>
      </c>
      <c r="K114" s="19" t="str">
        <f t="shared" si="5"/>
        <v>đạt</v>
      </c>
    </row>
    <row r="115" spans="1:11" s="38" customFormat="1" ht="23.25" customHeight="1">
      <c r="A115" s="31">
        <v>14</v>
      </c>
      <c r="B115" s="32">
        <v>327</v>
      </c>
      <c r="C115" s="33">
        <v>11131811</v>
      </c>
      <c r="D115" s="34" t="s">
        <v>349</v>
      </c>
      <c r="E115" s="34" t="s">
        <v>350</v>
      </c>
      <c r="F115" s="35">
        <v>8.5</v>
      </c>
      <c r="G115" s="36">
        <v>9</v>
      </c>
      <c r="H115" s="35">
        <v>6.5</v>
      </c>
      <c r="I115" s="48">
        <f>VLOOKUP(C115,'[2]HK He_2016_2017'!$C$3:$F$684,4,FALSE)</f>
        <v>12</v>
      </c>
      <c r="J115" s="125">
        <f t="shared" si="4"/>
        <v>7.6</v>
      </c>
      <c r="K115" s="19" t="str">
        <f t="shared" si="5"/>
        <v>đạt</v>
      </c>
    </row>
    <row r="116" spans="1:11" s="38" customFormat="1" ht="23.25" customHeight="1">
      <c r="A116" s="31">
        <v>15</v>
      </c>
      <c r="B116" s="32">
        <v>328</v>
      </c>
      <c r="C116" s="33">
        <v>11131806</v>
      </c>
      <c r="D116" s="34" t="s">
        <v>351</v>
      </c>
      <c r="E116" s="34" t="s">
        <v>350</v>
      </c>
      <c r="F116" s="35">
        <v>6.5</v>
      </c>
      <c r="G116" s="36">
        <v>8</v>
      </c>
      <c r="H116" s="35">
        <v>6.5</v>
      </c>
      <c r="I116" s="48">
        <f>VLOOKUP(C116,'[2]HK He_2016_2017'!$C$3:$F$684,4,FALSE)</f>
        <v>12</v>
      </c>
      <c r="J116" s="125">
        <f t="shared" si="4"/>
        <v>6.9</v>
      </c>
      <c r="K116" s="19" t="str">
        <f t="shared" si="5"/>
        <v>đạt</v>
      </c>
    </row>
    <row r="117" spans="1:11" s="38" customFormat="1" ht="23.25" customHeight="1">
      <c r="A117" s="31">
        <v>16</v>
      </c>
      <c r="B117" s="32">
        <v>329</v>
      </c>
      <c r="C117" s="33">
        <v>11131854</v>
      </c>
      <c r="D117" s="34" t="s">
        <v>332</v>
      </c>
      <c r="E117" s="34" t="s">
        <v>96</v>
      </c>
      <c r="F117" s="35">
        <v>7.5</v>
      </c>
      <c r="G117" s="36">
        <v>9</v>
      </c>
      <c r="H117" s="35">
        <v>7</v>
      </c>
      <c r="I117" s="48">
        <f>VLOOKUP(C117,'[2]HK He_2016_2017'!$C$3:$F$684,4,FALSE)</f>
        <v>9</v>
      </c>
      <c r="J117" s="125">
        <f t="shared" si="4"/>
        <v>7.2</v>
      </c>
      <c r="K117" s="19" t="str">
        <f t="shared" si="5"/>
        <v>đạt</v>
      </c>
    </row>
    <row r="118" spans="1:11" s="38" customFormat="1" ht="23.25" customHeight="1">
      <c r="A118" s="31">
        <v>17</v>
      </c>
      <c r="B118" s="32">
        <v>330</v>
      </c>
      <c r="C118" s="33">
        <v>11131833</v>
      </c>
      <c r="D118" s="34" t="s">
        <v>352</v>
      </c>
      <c r="E118" s="34" t="s">
        <v>96</v>
      </c>
      <c r="F118" s="35">
        <v>6.5</v>
      </c>
      <c r="G118" s="36">
        <v>8.5</v>
      </c>
      <c r="H118" s="35">
        <v>8</v>
      </c>
      <c r="I118" s="48">
        <f>VLOOKUP(C118,'[2]HK He_2016_2017'!$C$3:$F$684,4,FALSE)</f>
        <v>17</v>
      </c>
      <c r="J118" s="125">
        <f t="shared" si="4"/>
        <v>8</v>
      </c>
      <c r="K118" s="19" t="str">
        <f t="shared" si="5"/>
        <v>đạt</v>
      </c>
    </row>
    <row r="119" spans="1:11" s="38" customFormat="1" ht="23.25" customHeight="1">
      <c r="A119" s="31">
        <v>18</v>
      </c>
      <c r="B119" s="32">
        <v>331</v>
      </c>
      <c r="C119" s="33">
        <v>11131884</v>
      </c>
      <c r="D119" s="34" t="s">
        <v>353</v>
      </c>
      <c r="E119" s="34" t="s">
        <v>96</v>
      </c>
      <c r="F119" s="35">
        <v>6.5</v>
      </c>
      <c r="G119" s="36">
        <v>8.5</v>
      </c>
      <c r="H119" s="35">
        <v>6</v>
      </c>
      <c r="I119" s="48">
        <f>VLOOKUP(C119,'[2]HK He_2016_2017'!$C$3:$F$684,4,FALSE)</f>
        <v>16</v>
      </c>
      <c r="J119" s="125">
        <f t="shared" si="4"/>
        <v>7.3</v>
      </c>
      <c r="K119" s="19" t="str">
        <f t="shared" si="5"/>
        <v>đạt</v>
      </c>
    </row>
    <row r="120" spans="1:11" s="38" customFormat="1" ht="23.25" customHeight="1">
      <c r="A120" s="31">
        <v>19</v>
      </c>
      <c r="B120" s="32">
        <v>332</v>
      </c>
      <c r="C120" s="33">
        <v>11131880</v>
      </c>
      <c r="D120" s="34" t="s">
        <v>140</v>
      </c>
      <c r="E120" s="34" t="s">
        <v>96</v>
      </c>
      <c r="F120" s="35">
        <v>7</v>
      </c>
      <c r="G120" s="36">
        <v>9.5</v>
      </c>
      <c r="H120" s="35">
        <v>5</v>
      </c>
      <c r="I120" s="48">
        <f>VLOOKUP(C120,'[2]HK He_2016_2017'!$C$3:$F$684,4,FALSE)</f>
        <v>14</v>
      </c>
      <c r="J120" s="125">
        <f t="shared" si="4"/>
        <v>7.2</v>
      </c>
      <c r="K120" s="19" t="str">
        <f t="shared" si="5"/>
        <v>đạt</v>
      </c>
    </row>
    <row r="121" spans="1:11" s="38" customFormat="1" ht="23.25" customHeight="1">
      <c r="A121" s="31">
        <v>20</v>
      </c>
      <c r="B121" s="32">
        <v>333</v>
      </c>
      <c r="C121" s="33">
        <v>11131895</v>
      </c>
      <c r="D121" s="34" t="s">
        <v>354</v>
      </c>
      <c r="E121" s="34" t="s">
        <v>96</v>
      </c>
      <c r="F121" s="35">
        <v>6.5</v>
      </c>
      <c r="G121" s="36">
        <v>8.5</v>
      </c>
      <c r="H121" s="35">
        <v>5.5</v>
      </c>
      <c r="I121" s="48">
        <f>VLOOKUP(C121,'[2]HK He_2016_2017'!$C$3:$F$684,4,FALSE)</f>
        <v>10</v>
      </c>
      <c r="J121" s="125">
        <f t="shared" si="4"/>
        <v>6.5</v>
      </c>
      <c r="K121" s="19" t="str">
        <f t="shared" si="5"/>
        <v>đạt</v>
      </c>
    </row>
    <row r="122" spans="1:11" s="38" customFormat="1" ht="23.25" customHeight="1">
      <c r="A122" s="31">
        <v>21</v>
      </c>
      <c r="B122" s="32">
        <v>334</v>
      </c>
      <c r="C122" s="33">
        <v>11131817</v>
      </c>
      <c r="D122" s="34" t="s">
        <v>355</v>
      </c>
      <c r="E122" s="34" t="s">
        <v>96</v>
      </c>
      <c r="F122" s="35">
        <v>7.5</v>
      </c>
      <c r="G122" s="36">
        <v>9</v>
      </c>
      <c r="H122" s="35">
        <v>5</v>
      </c>
      <c r="I122" s="48">
        <f>VLOOKUP(C122,'[2]HK He_2016_2017'!$C$3:$F$684,4,FALSE)</f>
        <v>15</v>
      </c>
      <c r="J122" s="125">
        <f t="shared" si="4"/>
        <v>7.2</v>
      </c>
      <c r="K122" s="19" t="str">
        <f t="shared" si="5"/>
        <v>đạt</v>
      </c>
    </row>
    <row r="123" spans="1:11" s="38" customFormat="1" ht="23.25" customHeight="1">
      <c r="A123" s="31">
        <v>22</v>
      </c>
      <c r="B123" s="32">
        <v>335</v>
      </c>
      <c r="C123" s="33">
        <v>11131861</v>
      </c>
      <c r="D123" s="34" t="s">
        <v>59</v>
      </c>
      <c r="E123" s="34" t="s">
        <v>96</v>
      </c>
      <c r="F123" s="35">
        <v>6</v>
      </c>
      <c r="G123" s="36">
        <v>10</v>
      </c>
      <c r="H123" s="35">
        <v>6.5</v>
      </c>
      <c r="I123" s="48">
        <f>VLOOKUP(C123,'[2]HK He_2016_2017'!$C$3:$F$684,4,FALSE)</f>
        <v>10</v>
      </c>
      <c r="J123" s="125">
        <f t="shared" si="4"/>
        <v>7.2</v>
      </c>
      <c r="K123" s="19" t="str">
        <f t="shared" si="5"/>
        <v>đạt</v>
      </c>
    </row>
    <row r="124" spans="1:11" s="38" customFormat="1" ht="23.25" customHeight="1">
      <c r="A124" s="31">
        <v>23</v>
      </c>
      <c r="B124" s="32">
        <v>336</v>
      </c>
      <c r="C124" s="33">
        <v>11131846</v>
      </c>
      <c r="D124" s="34" t="s">
        <v>102</v>
      </c>
      <c r="E124" s="34" t="s">
        <v>96</v>
      </c>
      <c r="F124" s="35">
        <v>5.5</v>
      </c>
      <c r="G124" s="36">
        <v>7.5</v>
      </c>
      <c r="H124" s="35">
        <v>8</v>
      </c>
      <c r="I124" s="48">
        <f>VLOOKUP(C124,'[2]HK He_2016_2017'!$C$3:$F$684,4,FALSE)</f>
        <v>13</v>
      </c>
      <c r="J124" s="125">
        <f t="shared" si="4"/>
        <v>7.1</v>
      </c>
      <c r="K124" s="19" t="str">
        <f t="shared" si="5"/>
        <v>đạt</v>
      </c>
    </row>
    <row r="125" spans="1:11" s="38" customFormat="1" ht="23.25" customHeight="1">
      <c r="A125" s="31">
        <v>24</v>
      </c>
      <c r="B125" s="32">
        <v>337</v>
      </c>
      <c r="C125" s="33">
        <v>11131818</v>
      </c>
      <c r="D125" s="34" t="s">
        <v>356</v>
      </c>
      <c r="E125" s="34" t="s">
        <v>96</v>
      </c>
      <c r="F125" s="35">
        <v>6</v>
      </c>
      <c r="G125" s="36">
        <v>7</v>
      </c>
      <c r="H125" s="35">
        <v>5</v>
      </c>
      <c r="I125" s="48">
        <f>VLOOKUP(C125,'[2]HK He_2016_2017'!$C$3:$F$684,4,FALSE)</f>
        <v>15</v>
      </c>
      <c r="J125" s="125">
        <f t="shared" si="4"/>
        <v>6.3</v>
      </c>
      <c r="K125" s="19" t="str">
        <f t="shared" si="5"/>
        <v>đạt</v>
      </c>
    </row>
    <row r="126" spans="1:11" s="38" customFormat="1" ht="18.75" customHeight="1">
      <c r="A126" s="31">
        <v>25</v>
      </c>
      <c r="B126" s="32">
        <v>338</v>
      </c>
      <c r="C126" s="33">
        <v>11131922</v>
      </c>
      <c r="D126" s="34" t="s">
        <v>95</v>
      </c>
      <c r="E126" s="34" t="s">
        <v>357</v>
      </c>
      <c r="F126" s="35">
        <v>6</v>
      </c>
      <c r="G126" s="36">
        <v>8.5</v>
      </c>
      <c r="H126" s="35">
        <v>6</v>
      </c>
      <c r="I126" s="48">
        <f>VLOOKUP(C126,'[2]HK He_2016_2017'!$C$3:$F$684,4,FALSE)</f>
        <v>11</v>
      </c>
      <c r="J126" s="125">
        <f t="shared" si="4"/>
        <v>6.7</v>
      </c>
      <c r="K126" s="19" t="str">
        <f t="shared" si="5"/>
        <v>đạt</v>
      </c>
    </row>
    <row r="127" spans="1:11" s="38" customFormat="1" ht="18.75" customHeight="1">
      <c r="A127" s="31">
        <v>26</v>
      </c>
      <c r="B127" s="32">
        <v>339</v>
      </c>
      <c r="C127" s="33">
        <v>11131633</v>
      </c>
      <c r="D127" s="34" t="s">
        <v>358</v>
      </c>
      <c r="E127" s="34" t="s">
        <v>359</v>
      </c>
      <c r="F127" s="35">
        <v>7.5</v>
      </c>
      <c r="G127" s="36">
        <v>10</v>
      </c>
      <c r="H127" s="35">
        <v>8.5</v>
      </c>
      <c r="I127" s="48">
        <f>VLOOKUP(C127,'[2]HK He_2016_2017'!$C$3:$F$684,4,FALSE)</f>
        <v>16</v>
      </c>
      <c r="J127" s="125">
        <f t="shared" si="4"/>
        <v>8.7</v>
      </c>
      <c r="K127" s="19" t="str">
        <f t="shared" si="5"/>
        <v>đạt</v>
      </c>
    </row>
    <row r="128" spans="1:11" s="38" customFormat="1" ht="18.75" customHeight="1">
      <c r="A128" s="31">
        <v>27</v>
      </c>
      <c r="B128" s="32">
        <v>340</v>
      </c>
      <c r="C128" s="33">
        <v>11131628</v>
      </c>
      <c r="D128" s="34" t="s">
        <v>360</v>
      </c>
      <c r="E128" s="34" t="s">
        <v>359</v>
      </c>
      <c r="F128" s="35">
        <v>6</v>
      </c>
      <c r="G128" s="36">
        <v>8.5</v>
      </c>
      <c r="H128" s="35">
        <v>5</v>
      </c>
      <c r="I128" s="48">
        <f>VLOOKUP(C128,'[2]HK He_2016_2017'!$C$3:$F$684,4,FALSE)</f>
        <v>9</v>
      </c>
      <c r="J128" s="125">
        <f t="shared" si="4"/>
        <v>6.2</v>
      </c>
      <c r="K128" s="19" t="str">
        <f t="shared" si="5"/>
        <v>đạt</v>
      </c>
    </row>
    <row r="129" spans="1:11" s="38" customFormat="1" ht="23.25" customHeight="1">
      <c r="A129" s="31">
        <v>28</v>
      </c>
      <c r="B129" s="32">
        <v>341</v>
      </c>
      <c r="C129" s="33">
        <v>11131643</v>
      </c>
      <c r="D129" s="34" t="s">
        <v>147</v>
      </c>
      <c r="E129" s="34" t="s">
        <v>359</v>
      </c>
      <c r="F129" s="35">
        <v>8</v>
      </c>
      <c r="G129" s="36">
        <v>8.5</v>
      </c>
      <c r="H129" s="35">
        <v>6</v>
      </c>
      <c r="I129" s="48">
        <f>VLOOKUP(C129,'[2]HK He_2016_2017'!$C$3:$F$684,4,FALSE)</f>
        <v>12</v>
      </c>
      <c r="J129" s="125">
        <f t="shared" si="4"/>
        <v>7.2</v>
      </c>
      <c r="K129" s="19" t="str">
        <f t="shared" si="5"/>
        <v>đạt</v>
      </c>
    </row>
    <row r="130" spans="1:11" s="38" customFormat="1" ht="23.25" customHeight="1">
      <c r="A130" s="31">
        <v>29</v>
      </c>
      <c r="B130" s="32">
        <v>342</v>
      </c>
      <c r="C130" s="33">
        <v>11131636</v>
      </c>
      <c r="D130" s="34" t="s">
        <v>361</v>
      </c>
      <c r="E130" s="34" t="s">
        <v>359</v>
      </c>
      <c r="F130" s="35">
        <v>8</v>
      </c>
      <c r="G130" s="36">
        <v>9</v>
      </c>
      <c r="H130" s="35">
        <v>6</v>
      </c>
      <c r="I130" s="48">
        <f>VLOOKUP(C130,'[2]HK He_2016_2017'!$C$3:$F$684,4,FALSE)</f>
        <v>9</v>
      </c>
      <c r="J130" s="125">
        <f t="shared" si="4"/>
        <v>7</v>
      </c>
      <c r="K130" s="19" t="str">
        <f t="shared" si="5"/>
        <v>đạt</v>
      </c>
    </row>
    <row r="131" spans="1:11" s="38" customFormat="1" ht="23.25" customHeight="1">
      <c r="A131" s="31">
        <v>30</v>
      </c>
      <c r="B131" s="32">
        <v>343</v>
      </c>
      <c r="C131" s="33">
        <v>11131654</v>
      </c>
      <c r="D131" s="34" t="s">
        <v>362</v>
      </c>
      <c r="E131" s="34" t="s">
        <v>359</v>
      </c>
      <c r="F131" s="35">
        <v>6</v>
      </c>
      <c r="G131" s="36">
        <v>8.5</v>
      </c>
      <c r="H131" s="35">
        <v>7</v>
      </c>
      <c r="I131" s="48">
        <f>VLOOKUP(C131,'[2]HK He_2016_2017'!$C$3:$F$684,4,FALSE)</f>
        <v>14</v>
      </c>
      <c r="J131" s="125">
        <f t="shared" si="4"/>
        <v>7.3</v>
      </c>
      <c r="K131" s="19" t="str">
        <f t="shared" si="5"/>
        <v>đạt</v>
      </c>
    </row>
    <row r="132" spans="1:11" s="38" customFormat="1" ht="23.25" customHeight="1">
      <c r="A132" s="31">
        <v>31</v>
      </c>
      <c r="B132" s="32">
        <v>344</v>
      </c>
      <c r="C132" s="33">
        <v>11131695</v>
      </c>
      <c r="D132" s="34" t="s">
        <v>124</v>
      </c>
      <c r="E132" s="34" t="s">
        <v>160</v>
      </c>
      <c r="F132" s="35">
        <v>5.5</v>
      </c>
      <c r="G132" s="36">
        <v>8</v>
      </c>
      <c r="H132" s="35">
        <v>6.5</v>
      </c>
      <c r="I132" s="48">
        <f>VLOOKUP(C132,'[2]HK He_2016_2017'!$C$3:$F$684,4,FALSE)</f>
        <v>11</v>
      </c>
      <c r="J132" s="125">
        <f t="shared" si="4"/>
        <v>6.6</v>
      </c>
      <c r="K132" s="19" t="str">
        <f t="shared" si="5"/>
        <v>đạt</v>
      </c>
    </row>
    <row r="133" spans="1:11" s="38" customFormat="1" ht="19.5" customHeight="1">
      <c r="A133" s="31">
        <v>32</v>
      </c>
      <c r="B133" s="32">
        <v>345</v>
      </c>
      <c r="C133" s="33">
        <v>11131721</v>
      </c>
      <c r="D133" s="34" t="s">
        <v>332</v>
      </c>
      <c r="E133" s="34" t="s">
        <v>160</v>
      </c>
      <c r="F133" s="35">
        <v>6</v>
      </c>
      <c r="G133" s="36">
        <v>10</v>
      </c>
      <c r="H133" s="35">
        <v>7</v>
      </c>
      <c r="I133" s="48">
        <f>VLOOKUP(C133,'[2]HK He_2016_2017'!$C$3:$F$684,4,FALSE)</f>
        <v>10</v>
      </c>
      <c r="J133" s="125">
        <f t="shared" si="4"/>
        <v>7.3</v>
      </c>
      <c r="K133" s="19" t="str">
        <f t="shared" si="5"/>
        <v>đạt</v>
      </c>
    </row>
    <row r="134" spans="1:11" s="1" customFormat="1" ht="32.25" customHeight="1">
      <c r="A134" s="184" t="s">
        <v>363</v>
      </c>
      <c r="B134" s="184"/>
      <c r="C134" s="184"/>
      <c r="D134" s="184"/>
      <c r="E134" s="184"/>
      <c r="F134" s="126"/>
      <c r="G134" s="183" t="s">
        <v>364</v>
      </c>
      <c r="H134" s="183"/>
      <c r="I134" s="183"/>
      <c r="J134" s="183"/>
      <c r="K134" s="183"/>
    </row>
    <row r="135" spans="1:11" s="38" customFormat="1" ht="21" customHeight="1">
      <c r="A135" s="31">
        <v>1</v>
      </c>
      <c r="B135" s="32">
        <v>346</v>
      </c>
      <c r="C135" s="33">
        <v>11131700</v>
      </c>
      <c r="D135" s="34" t="s">
        <v>39</v>
      </c>
      <c r="E135" s="34" t="s">
        <v>160</v>
      </c>
      <c r="F135" s="35">
        <v>4</v>
      </c>
      <c r="G135" s="36">
        <v>8.5</v>
      </c>
      <c r="H135" s="35">
        <v>5</v>
      </c>
      <c r="I135" s="48">
        <f>VLOOKUP(C135,'[2]HK He_2016_2017'!$C$3:$F$684,4,FALSE)</f>
        <v>10</v>
      </c>
      <c r="J135" s="125">
        <f t="shared" si="4"/>
        <v>5.9</v>
      </c>
      <c r="K135" s="19" t="str">
        <f aca="true" t="shared" si="6" ref="K135:K165">IF(OR(F135&lt;3,G135&lt;3,H135&lt;3,I135&lt;6,J135&lt;5),"không đạt","đạt")</f>
        <v>đạt</v>
      </c>
    </row>
    <row r="136" spans="1:11" s="38" customFormat="1" ht="21" customHeight="1">
      <c r="A136" s="31">
        <v>2</v>
      </c>
      <c r="B136" s="32">
        <v>347</v>
      </c>
      <c r="C136" s="33">
        <v>11131689</v>
      </c>
      <c r="D136" s="34" t="s">
        <v>365</v>
      </c>
      <c r="E136" s="34" t="s">
        <v>160</v>
      </c>
      <c r="F136" s="35">
        <v>6</v>
      </c>
      <c r="G136" s="36">
        <v>9.5</v>
      </c>
      <c r="H136" s="35">
        <v>6</v>
      </c>
      <c r="I136" s="48">
        <f>VLOOKUP(C136,'[2]HK He_2016_2017'!$C$3:$F$684,4,FALSE)</f>
        <v>11</v>
      </c>
      <c r="J136" s="125">
        <f t="shared" si="4"/>
        <v>7</v>
      </c>
      <c r="K136" s="19" t="str">
        <f t="shared" si="6"/>
        <v>đạt</v>
      </c>
    </row>
    <row r="137" spans="1:11" s="38" customFormat="1" ht="21" customHeight="1">
      <c r="A137" s="31">
        <v>3</v>
      </c>
      <c r="B137" s="32">
        <v>348</v>
      </c>
      <c r="C137" s="33">
        <v>11131703</v>
      </c>
      <c r="D137" s="34" t="s">
        <v>305</v>
      </c>
      <c r="E137" s="34" t="s">
        <v>160</v>
      </c>
      <c r="F137" s="35">
        <v>4.5</v>
      </c>
      <c r="G137" s="36">
        <v>8</v>
      </c>
      <c r="H137" s="35">
        <v>7</v>
      </c>
      <c r="I137" s="48">
        <f>VLOOKUP(C137,'[2]HK He_2016_2017'!$C$3:$F$684,4,FALSE)</f>
        <v>12</v>
      </c>
      <c r="J137" s="125">
        <f t="shared" si="4"/>
        <v>6.6</v>
      </c>
      <c r="K137" s="19" t="str">
        <f t="shared" si="6"/>
        <v>đạt</v>
      </c>
    </row>
    <row r="138" spans="1:11" s="38" customFormat="1" ht="21" customHeight="1">
      <c r="A138" s="31">
        <v>4</v>
      </c>
      <c r="B138" s="32">
        <v>349</v>
      </c>
      <c r="C138" s="33">
        <v>11131799</v>
      </c>
      <c r="D138" s="34" t="s">
        <v>366</v>
      </c>
      <c r="E138" s="34" t="s">
        <v>160</v>
      </c>
      <c r="F138" s="35">
        <v>6</v>
      </c>
      <c r="G138" s="36">
        <v>7.5</v>
      </c>
      <c r="H138" s="35">
        <v>5.5</v>
      </c>
      <c r="I138" s="48">
        <f>VLOOKUP(C138,'[2]HK He_2016_2017'!$C$3:$F$684,4,FALSE)</f>
        <v>13</v>
      </c>
      <c r="J138" s="125">
        <f aca="true" t="shared" si="7" ref="J138:J201">ROUND(F138*0.2+G138*0.3+H138*0.3+I138*0.1,1)</f>
        <v>6.4</v>
      </c>
      <c r="K138" s="19" t="str">
        <f t="shared" si="6"/>
        <v>đạt</v>
      </c>
    </row>
    <row r="139" spans="1:11" s="38" customFormat="1" ht="21" customHeight="1">
      <c r="A139" s="31">
        <v>5</v>
      </c>
      <c r="B139" s="32">
        <v>350</v>
      </c>
      <c r="C139" s="33">
        <v>11131959</v>
      </c>
      <c r="D139" s="34" t="s">
        <v>367</v>
      </c>
      <c r="E139" s="34" t="s">
        <v>138</v>
      </c>
      <c r="F139" s="35">
        <v>5.5</v>
      </c>
      <c r="G139" s="36">
        <v>9</v>
      </c>
      <c r="H139" s="35">
        <v>6.5</v>
      </c>
      <c r="I139" s="48">
        <f>VLOOKUP(C139,'[2]HK He_2016_2017'!$C$3:$F$684,4,FALSE)</f>
        <v>12</v>
      </c>
      <c r="J139" s="125">
        <f t="shared" si="7"/>
        <v>7</v>
      </c>
      <c r="K139" s="19" t="str">
        <f t="shared" si="6"/>
        <v>đạt</v>
      </c>
    </row>
    <row r="140" spans="1:11" s="38" customFormat="1" ht="21" customHeight="1">
      <c r="A140" s="31">
        <v>6</v>
      </c>
      <c r="B140" s="32">
        <v>351</v>
      </c>
      <c r="C140" s="33">
        <v>11131955</v>
      </c>
      <c r="D140" s="34" t="s">
        <v>368</v>
      </c>
      <c r="E140" s="34" t="s">
        <v>138</v>
      </c>
      <c r="F140" s="35">
        <v>7.5</v>
      </c>
      <c r="G140" s="36">
        <v>9.5</v>
      </c>
      <c r="H140" s="35">
        <v>6</v>
      </c>
      <c r="I140" s="48">
        <f>VLOOKUP(C140,'[2]HK He_2016_2017'!$C$3:$F$684,4,FALSE)</f>
        <v>14</v>
      </c>
      <c r="J140" s="125">
        <f t="shared" si="7"/>
        <v>7.6</v>
      </c>
      <c r="K140" s="19" t="str">
        <f t="shared" si="6"/>
        <v>đạt</v>
      </c>
    </row>
    <row r="141" spans="1:11" s="38" customFormat="1" ht="21" customHeight="1">
      <c r="A141" s="31">
        <v>7</v>
      </c>
      <c r="B141" s="32">
        <v>353</v>
      </c>
      <c r="C141" s="33">
        <v>11131968</v>
      </c>
      <c r="D141" s="34" t="s">
        <v>368</v>
      </c>
      <c r="E141" s="34" t="s">
        <v>188</v>
      </c>
      <c r="F141" s="35">
        <v>9</v>
      </c>
      <c r="G141" s="36">
        <v>9.5</v>
      </c>
      <c r="H141" s="35">
        <v>8</v>
      </c>
      <c r="I141" s="48">
        <f>VLOOKUP(C141,'[2]HK He_2016_2017'!$C$3:$F$684,4,FALSE)</f>
        <v>16</v>
      </c>
      <c r="J141" s="125">
        <f t="shared" si="7"/>
        <v>8.7</v>
      </c>
      <c r="K141" s="19" t="str">
        <f t="shared" si="6"/>
        <v>đạt</v>
      </c>
    </row>
    <row r="142" spans="1:11" s="38" customFormat="1" ht="21" customHeight="1">
      <c r="A142" s="31">
        <v>8</v>
      </c>
      <c r="B142" s="32">
        <v>354</v>
      </c>
      <c r="C142" s="33">
        <v>11131978</v>
      </c>
      <c r="D142" s="34" t="s">
        <v>204</v>
      </c>
      <c r="E142" s="34" t="s">
        <v>369</v>
      </c>
      <c r="F142" s="35">
        <v>6.5</v>
      </c>
      <c r="G142" s="36">
        <v>9.5</v>
      </c>
      <c r="H142" s="35">
        <v>7</v>
      </c>
      <c r="I142" s="48">
        <f>VLOOKUP(C142,'[2]HK He_2016_2017'!$C$3:$F$684,4,FALSE)</f>
        <v>11</v>
      </c>
      <c r="J142" s="125">
        <f t="shared" si="7"/>
        <v>7.4</v>
      </c>
      <c r="K142" s="19" t="str">
        <f t="shared" si="6"/>
        <v>đạt</v>
      </c>
    </row>
    <row r="143" spans="1:11" s="38" customFormat="1" ht="21" customHeight="1">
      <c r="A143" s="31">
        <v>9</v>
      </c>
      <c r="B143" s="32">
        <v>355</v>
      </c>
      <c r="C143" s="33">
        <v>11131989</v>
      </c>
      <c r="D143" s="34" t="s">
        <v>142</v>
      </c>
      <c r="E143" s="34" t="s">
        <v>190</v>
      </c>
      <c r="F143" s="35">
        <v>7.5</v>
      </c>
      <c r="G143" s="36">
        <v>9.5</v>
      </c>
      <c r="H143" s="35">
        <v>6</v>
      </c>
      <c r="I143" s="48">
        <f>VLOOKUP(C143,'[2]HK He_2016_2017'!$C$3:$F$684,4,FALSE)</f>
        <v>13</v>
      </c>
      <c r="J143" s="125">
        <f t="shared" si="7"/>
        <v>7.5</v>
      </c>
      <c r="K143" s="19" t="str">
        <f t="shared" si="6"/>
        <v>đạt</v>
      </c>
    </row>
    <row r="144" spans="1:11" s="38" customFormat="1" ht="27.75" customHeight="1">
      <c r="A144" s="31">
        <v>10</v>
      </c>
      <c r="B144" s="32">
        <v>356</v>
      </c>
      <c r="C144" s="33">
        <v>11132006</v>
      </c>
      <c r="D144" s="34" t="s">
        <v>370</v>
      </c>
      <c r="E144" s="34" t="s">
        <v>190</v>
      </c>
      <c r="F144" s="35">
        <v>7</v>
      </c>
      <c r="G144" s="36">
        <v>9</v>
      </c>
      <c r="H144" s="35">
        <v>3.5</v>
      </c>
      <c r="I144" s="48">
        <f>VLOOKUP(C144,'[2]HK He_2016_2017'!$C$3:$F$684,4,FALSE)</f>
        <v>10</v>
      </c>
      <c r="J144" s="125">
        <f t="shared" si="7"/>
        <v>6.2</v>
      </c>
      <c r="K144" s="19" t="str">
        <f t="shared" si="6"/>
        <v>đạt</v>
      </c>
    </row>
    <row r="145" spans="1:11" s="38" customFormat="1" ht="27.75" customHeight="1">
      <c r="A145" s="31">
        <v>11</v>
      </c>
      <c r="B145" s="32">
        <v>357</v>
      </c>
      <c r="C145" s="33">
        <v>11132007</v>
      </c>
      <c r="D145" s="34" t="s">
        <v>371</v>
      </c>
      <c r="E145" s="34" t="s">
        <v>372</v>
      </c>
      <c r="F145" s="35">
        <v>8.5</v>
      </c>
      <c r="G145" s="36">
        <v>9</v>
      </c>
      <c r="H145" s="35">
        <v>6.5</v>
      </c>
      <c r="I145" s="48">
        <f>VLOOKUP(C145,'[2]HK He_2016_2017'!$C$3:$F$684,4,FALSE)</f>
        <v>13</v>
      </c>
      <c r="J145" s="125">
        <f t="shared" si="7"/>
        <v>7.7</v>
      </c>
      <c r="K145" s="19" t="str">
        <f t="shared" si="6"/>
        <v>đạt</v>
      </c>
    </row>
    <row r="146" spans="1:11" s="38" customFormat="1" ht="27.75" customHeight="1">
      <c r="A146" s="31">
        <v>12</v>
      </c>
      <c r="B146" s="32">
        <v>358</v>
      </c>
      <c r="C146" s="33">
        <v>11132014</v>
      </c>
      <c r="D146" s="34" t="s">
        <v>207</v>
      </c>
      <c r="E146" s="34" t="s">
        <v>373</v>
      </c>
      <c r="F146" s="35">
        <v>8</v>
      </c>
      <c r="G146" s="36">
        <v>10</v>
      </c>
      <c r="H146" s="35">
        <v>6</v>
      </c>
      <c r="I146" s="48">
        <f>VLOOKUP(C146,'[2]HK He_2016_2017'!$C$3:$F$684,4,FALSE)</f>
        <v>9</v>
      </c>
      <c r="J146" s="125">
        <f t="shared" si="7"/>
        <v>7.3</v>
      </c>
      <c r="K146" s="19" t="str">
        <f t="shared" si="6"/>
        <v>đạt</v>
      </c>
    </row>
    <row r="147" spans="1:11" s="38" customFormat="1" ht="27.75" customHeight="1">
      <c r="A147" s="31">
        <v>13</v>
      </c>
      <c r="B147" s="32">
        <v>359</v>
      </c>
      <c r="C147" s="33">
        <v>11132028</v>
      </c>
      <c r="D147" s="34" t="s">
        <v>149</v>
      </c>
      <c r="E147" s="34" t="s">
        <v>374</v>
      </c>
      <c r="F147" s="35">
        <v>4.5</v>
      </c>
      <c r="G147" s="36">
        <v>8.5</v>
      </c>
      <c r="H147" s="35">
        <v>6</v>
      </c>
      <c r="I147" s="48">
        <f>VLOOKUP(C147,'[2]HK He_2016_2017'!$C$3:$F$684,4,FALSE)</f>
        <v>12</v>
      </c>
      <c r="J147" s="125">
        <f t="shared" si="7"/>
        <v>6.5</v>
      </c>
      <c r="K147" s="19" t="str">
        <f t="shared" si="6"/>
        <v>đạt</v>
      </c>
    </row>
    <row r="148" spans="1:11" s="38" customFormat="1" ht="27.75" customHeight="1">
      <c r="A148" s="31">
        <v>14</v>
      </c>
      <c r="B148" s="32">
        <v>360</v>
      </c>
      <c r="C148" s="33">
        <v>11132069</v>
      </c>
      <c r="D148" s="34" t="s">
        <v>375</v>
      </c>
      <c r="E148" s="34" t="s">
        <v>376</v>
      </c>
      <c r="F148" s="35">
        <v>6.5</v>
      </c>
      <c r="G148" s="36">
        <v>9.5</v>
      </c>
      <c r="H148" s="35">
        <v>7</v>
      </c>
      <c r="I148" s="48">
        <f>VLOOKUP(C148,'[2]HK He_2016_2017'!$C$3:$F$684,4,FALSE)</f>
        <v>16</v>
      </c>
      <c r="J148" s="125">
        <f t="shared" si="7"/>
        <v>7.9</v>
      </c>
      <c r="K148" s="19" t="str">
        <f t="shared" si="6"/>
        <v>đạt</v>
      </c>
    </row>
    <row r="149" spans="1:11" s="38" customFormat="1" ht="27.75" customHeight="1">
      <c r="A149" s="31">
        <v>15</v>
      </c>
      <c r="B149" s="32">
        <v>361</v>
      </c>
      <c r="C149" s="33">
        <v>11132317</v>
      </c>
      <c r="D149" s="34" t="s">
        <v>377</v>
      </c>
      <c r="E149" s="34" t="s">
        <v>24</v>
      </c>
      <c r="F149" s="35">
        <v>7.5</v>
      </c>
      <c r="G149" s="36">
        <v>9</v>
      </c>
      <c r="H149" s="35">
        <v>6</v>
      </c>
      <c r="I149" s="48">
        <f>VLOOKUP(C149,'[2]HK He_2016_2017'!$C$3:$F$684,4,FALSE)</f>
        <v>15</v>
      </c>
      <c r="J149" s="125">
        <f t="shared" si="7"/>
        <v>7.5</v>
      </c>
      <c r="K149" s="19" t="str">
        <f t="shared" si="6"/>
        <v>đạt</v>
      </c>
    </row>
    <row r="150" spans="1:11" s="38" customFormat="1" ht="27.75" customHeight="1">
      <c r="A150" s="31">
        <v>16</v>
      </c>
      <c r="B150" s="32">
        <v>362</v>
      </c>
      <c r="C150" s="33">
        <v>11132194</v>
      </c>
      <c r="D150" s="34" t="s">
        <v>378</v>
      </c>
      <c r="E150" s="34" t="s">
        <v>24</v>
      </c>
      <c r="F150" s="35">
        <v>5</v>
      </c>
      <c r="G150" s="36">
        <v>9.5</v>
      </c>
      <c r="H150" s="35">
        <v>6</v>
      </c>
      <c r="I150" s="48">
        <f>VLOOKUP(C150,'[2]HK He_2016_2017'!$C$3:$F$684,4,FALSE)</f>
        <v>6</v>
      </c>
      <c r="J150" s="125">
        <f t="shared" si="7"/>
        <v>6.3</v>
      </c>
      <c r="K150" s="19" t="str">
        <f t="shared" si="6"/>
        <v>đạt</v>
      </c>
    </row>
    <row r="151" spans="1:11" s="38" customFormat="1" ht="27.75" customHeight="1">
      <c r="A151" s="31">
        <v>17</v>
      </c>
      <c r="B151" s="32">
        <v>363</v>
      </c>
      <c r="C151" s="33">
        <v>11132241</v>
      </c>
      <c r="D151" s="34" t="s">
        <v>379</v>
      </c>
      <c r="E151" s="34" t="s">
        <v>24</v>
      </c>
      <c r="F151" s="35">
        <v>5.5</v>
      </c>
      <c r="G151" s="36">
        <v>9.5</v>
      </c>
      <c r="H151" s="35">
        <v>6</v>
      </c>
      <c r="I151" s="48">
        <f>VLOOKUP(C151,'[2]HK He_2016_2017'!$C$3:$F$684,4,FALSE)</f>
        <v>9</v>
      </c>
      <c r="J151" s="125">
        <f t="shared" si="7"/>
        <v>6.7</v>
      </c>
      <c r="K151" s="19" t="str">
        <f t="shared" si="6"/>
        <v>đạt</v>
      </c>
    </row>
    <row r="152" spans="1:11" s="38" customFormat="1" ht="27.75" customHeight="1">
      <c r="A152" s="31">
        <v>18</v>
      </c>
      <c r="B152" s="32">
        <v>364</v>
      </c>
      <c r="C152" s="33">
        <v>11132099</v>
      </c>
      <c r="D152" s="34" t="s">
        <v>380</v>
      </c>
      <c r="E152" s="34" t="s">
        <v>24</v>
      </c>
      <c r="F152" s="35">
        <v>8.5</v>
      </c>
      <c r="G152" s="36">
        <v>9.5</v>
      </c>
      <c r="H152" s="35">
        <v>5.5</v>
      </c>
      <c r="I152" s="48">
        <f>VLOOKUP(C152,'[2]HK He_2016_2017'!$C$3:$F$684,4,FALSE)</f>
        <v>13</v>
      </c>
      <c r="J152" s="125">
        <f t="shared" si="7"/>
        <v>7.5</v>
      </c>
      <c r="K152" s="19" t="str">
        <f t="shared" si="6"/>
        <v>đạt</v>
      </c>
    </row>
    <row r="153" spans="1:11" s="38" customFormat="1" ht="27.75" customHeight="1">
      <c r="A153" s="31">
        <v>19</v>
      </c>
      <c r="B153" s="32">
        <v>365</v>
      </c>
      <c r="C153" s="33">
        <v>11132182</v>
      </c>
      <c r="D153" s="34" t="s">
        <v>161</v>
      </c>
      <c r="E153" s="34" t="s">
        <v>24</v>
      </c>
      <c r="F153" s="35">
        <v>8.5</v>
      </c>
      <c r="G153" s="36">
        <v>9</v>
      </c>
      <c r="H153" s="35">
        <v>6.5</v>
      </c>
      <c r="I153" s="48">
        <f>VLOOKUP(C153,'[2]HK He_2016_2017'!$C$3:$F$684,4,FALSE)</f>
        <v>15</v>
      </c>
      <c r="J153" s="125">
        <f t="shared" si="7"/>
        <v>7.9</v>
      </c>
      <c r="K153" s="19" t="str">
        <f t="shared" si="6"/>
        <v>đạt</v>
      </c>
    </row>
    <row r="154" spans="1:11" s="38" customFormat="1" ht="27.75" customHeight="1">
      <c r="A154" s="31">
        <v>20</v>
      </c>
      <c r="B154" s="32">
        <v>366</v>
      </c>
      <c r="C154" s="33">
        <v>11132105</v>
      </c>
      <c r="D154" s="34" t="s">
        <v>381</v>
      </c>
      <c r="E154" s="34" t="s">
        <v>24</v>
      </c>
      <c r="F154" s="35">
        <v>9</v>
      </c>
      <c r="G154" s="36">
        <v>10</v>
      </c>
      <c r="H154" s="35">
        <v>6.5</v>
      </c>
      <c r="I154" s="48">
        <f>VLOOKUP(C154,'[2]HK He_2016_2017'!$C$3:$F$684,4,FALSE)</f>
        <v>11</v>
      </c>
      <c r="J154" s="125">
        <f t="shared" si="7"/>
        <v>7.9</v>
      </c>
      <c r="K154" s="19" t="str">
        <f t="shared" si="6"/>
        <v>đạt</v>
      </c>
    </row>
    <row r="155" spans="1:11" s="38" customFormat="1" ht="21" customHeight="1">
      <c r="A155" s="31">
        <v>21</v>
      </c>
      <c r="B155" s="32">
        <v>367</v>
      </c>
      <c r="C155" s="33">
        <v>11132207</v>
      </c>
      <c r="D155" s="34" t="s">
        <v>382</v>
      </c>
      <c r="E155" s="34" t="s">
        <v>24</v>
      </c>
      <c r="F155" s="35">
        <v>7.5</v>
      </c>
      <c r="G155" s="36">
        <v>8.5</v>
      </c>
      <c r="H155" s="35">
        <v>5</v>
      </c>
      <c r="I155" s="48">
        <f>VLOOKUP(C155,'[2]HK He_2016_2017'!$C$3:$F$684,4,FALSE)</f>
        <v>12</v>
      </c>
      <c r="J155" s="125">
        <f t="shared" si="7"/>
        <v>6.8</v>
      </c>
      <c r="K155" s="19" t="str">
        <f t="shared" si="6"/>
        <v>đạt</v>
      </c>
    </row>
    <row r="156" spans="1:11" s="38" customFormat="1" ht="21" customHeight="1">
      <c r="A156" s="31">
        <v>22</v>
      </c>
      <c r="B156" s="32">
        <v>368</v>
      </c>
      <c r="C156" s="33">
        <v>11132178</v>
      </c>
      <c r="D156" s="34" t="s">
        <v>161</v>
      </c>
      <c r="E156" s="34" t="s">
        <v>24</v>
      </c>
      <c r="F156" s="35">
        <v>8</v>
      </c>
      <c r="G156" s="36">
        <v>9.5</v>
      </c>
      <c r="H156" s="35">
        <v>7</v>
      </c>
      <c r="I156" s="48">
        <f>VLOOKUP(C156,'[2]HK He_2016_2017'!$C$3:$F$684,4,FALSE)</f>
        <v>16</v>
      </c>
      <c r="J156" s="125">
        <f t="shared" si="7"/>
        <v>8.2</v>
      </c>
      <c r="K156" s="19" t="str">
        <f t="shared" si="6"/>
        <v>đạt</v>
      </c>
    </row>
    <row r="157" spans="1:11" s="38" customFormat="1" ht="21" customHeight="1">
      <c r="A157" s="31">
        <v>23</v>
      </c>
      <c r="B157" s="32">
        <v>369</v>
      </c>
      <c r="C157" s="33">
        <v>11132152</v>
      </c>
      <c r="D157" s="34" t="s">
        <v>383</v>
      </c>
      <c r="E157" s="34" t="s">
        <v>24</v>
      </c>
      <c r="F157" s="35">
        <v>7.5</v>
      </c>
      <c r="G157" s="36">
        <v>8.5</v>
      </c>
      <c r="H157" s="35">
        <v>8.5</v>
      </c>
      <c r="I157" s="48">
        <f>VLOOKUP(C157,'[2]HK He_2016_2017'!$C$3:$F$684,4,FALSE)</f>
        <v>13</v>
      </c>
      <c r="J157" s="125">
        <f t="shared" si="7"/>
        <v>7.9</v>
      </c>
      <c r="K157" s="19" t="str">
        <f t="shared" si="6"/>
        <v>đạt</v>
      </c>
    </row>
    <row r="158" spans="1:11" s="38" customFormat="1" ht="21" customHeight="1">
      <c r="A158" s="31">
        <v>24</v>
      </c>
      <c r="B158" s="32">
        <v>370</v>
      </c>
      <c r="C158" s="33">
        <v>11132351</v>
      </c>
      <c r="D158" s="34" t="s">
        <v>384</v>
      </c>
      <c r="E158" s="34" t="s">
        <v>24</v>
      </c>
      <c r="F158" s="35">
        <v>5.5</v>
      </c>
      <c r="G158" s="36">
        <v>9.5</v>
      </c>
      <c r="H158" s="35">
        <v>6.5</v>
      </c>
      <c r="I158" s="48">
        <f>VLOOKUP(C158,'[2]HK He_2016_2017'!$C$3:$F$684,4,FALSE)</f>
        <v>10</v>
      </c>
      <c r="J158" s="125">
        <f t="shared" si="7"/>
        <v>6.9</v>
      </c>
      <c r="K158" s="19" t="str">
        <f t="shared" si="6"/>
        <v>đạt</v>
      </c>
    </row>
    <row r="159" spans="1:11" s="38" customFormat="1" ht="21" customHeight="1">
      <c r="A159" s="31">
        <v>25</v>
      </c>
      <c r="B159" s="32">
        <v>371</v>
      </c>
      <c r="C159" s="33">
        <v>11132306</v>
      </c>
      <c r="D159" s="34" t="s">
        <v>135</v>
      </c>
      <c r="E159" s="34" t="s">
        <v>24</v>
      </c>
      <c r="F159" s="35">
        <v>7.5</v>
      </c>
      <c r="G159" s="36">
        <v>9</v>
      </c>
      <c r="H159" s="35">
        <v>6</v>
      </c>
      <c r="I159" s="48">
        <f>VLOOKUP(C159,'[2]HK He_2016_2017'!$C$3:$F$684,4,FALSE)</f>
        <v>13</v>
      </c>
      <c r="J159" s="125">
        <f t="shared" si="7"/>
        <v>7.3</v>
      </c>
      <c r="K159" s="19" t="str">
        <f t="shared" si="6"/>
        <v>đạt</v>
      </c>
    </row>
    <row r="160" spans="1:11" s="38" customFormat="1" ht="21" customHeight="1">
      <c r="A160" s="31">
        <v>26</v>
      </c>
      <c r="B160" s="32">
        <v>372</v>
      </c>
      <c r="C160" s="33">
        <v>11132167</v>
      </c>
      <c r="D160" s="34" t="s">
        <v>385</v>
      </c>
      <c r="E160" s="34" t="s">
        <v>24</v>
      </c>
      <c r="F160" s="35">
        <v>7</v>
      </c>
      <c r="G160" s="36">
        <v>7.5</v>
      </c>
      <c r="H160" s="35">
        <v>8</v>
      </c>
      <c r="I160" s="48">
        <f>VLOOKUP(C160,'[2]HK He_2016_2017'!$C$3:$F$684,4,FALSE)</f>
        <v>10</v>
      </c>
      <c r="J160" s="125">
        <f t="shared" si="7"/>
        <v>7.1</v>
      </c>
      <c r="K160" s="19" t="str">
        <f t="shared" si="6"/>
        <v>đạt</v>
      </c>
    </row>
    <row r="161" spans="1:11" s="38" customFormat="1" ht="21" customHeight="1">
      <c r="A161" s="31">
        <v>27</v>
      </c>
      <c r="B161" s="32">
        <v>373</v>
      </c>
      <c r="C161" s="33">
        <v>11132179</v>
      </c>
      <c r="D161" s="34" t="s">
        <v>161</v>
      </c>
      <c r="E161" s="34" t="s">
        <v>24</v>
      </c>
      <c r="F161" s="35">
        <v>8</v>
      </c>
      <c r="G161" s="36">
        <v>9</v>
      </c>
      <c r="H161" s="35">
        <v>7</v>
      </c>
      <c r="I161" s="48">
        <f>VLOOKUP(C161,'[2]HK He_2016_2017'!$C$3:$F$684,4,FALSE)</f>
        <v>11</v>
      </c>
      <c r="J161" s="125">
        <f t="shared" si="7"/>
        <v>7.5</v>
      </c>
      <c r="K161" s="19" t="str">
        <f t="shared" si="6"/>
        <v>đạt</v>
      </c>
    </row>
    <row r="162" spans="1:11" s="38" customFormat="1" ht="21" customHeight="1">
      <c r="A162" s="31">
        <v>28</v>
      </c>
      <c r="B162" s="32">
        <v>374</v>
      </c>
      <c r="C162" s="33">
        <v>11132127</v>
      </c>
      <c r="D162" s="34" t="s">
        <v>386</v>
      </c>
      <c r="E162" s="34" t="s">
        <v>24</v>
      </c>
      <c r="F162" s="35">
        <v>8.5</v>
      </c>
      <c r="G162" s="36">
        <v>8.5</v>
      </c>
      <c r="H162" s="35">
        <v>6</v>
      </c>
      <c r="I162" s="48">
        <f>VLOOKUP(C162,'[2]HK He_2016_2017'!$C$3:$F$684,4,FALSE)</f>
        <v>11</v>
      </c>
      <c r="J162" s="125">
        <f t="shared" si="7"/>
        <v>7.2</v>
      </c>
      <c r="K162" s="19" t="str">
        <f t="shared" si="6"/>
        <v>đạt</v>
      </c>
    </row>
    <row r="163" spans="1:11" s="38" customFormat="1" ht="21" customHeight="1">
      <c r="A163" s="31">
        <v>29</v>
      </c>
      <c r="B163" s="32">
        <v>375</v>
      </c>
      <c r="C163" s="33">
        <v>11132305</v>
      </c>
      <c r="D163" s="34" t="s">
        <v>321</v>
      </c>
      <c r="E163" s="34" t="s">
        <v>24</v>
      </c>
      <c r="F163" s="35">
        <v>9</v>
      </c>
      <c r="G163" s="36">
        <v>9.5</v>
      </c>
      <c r="H163" s="35">
        <v>7</v>
      </c>
      <c r="I163" s="48">
        <f>VLOOKUP(C163,'[2]HK He_2016_2017'!$C$3:$F$684,4,FALSE)</f>
        <v>12</v>
      </c>
      <c r="J163" s="125">
        <f t="shared" si="7"/>
        <v>8</v>
      </c>
      <c r="K163" s="19" t="str">
        <f t="shared" si="6"/>
        <v>đạt</v>
      </c>
    </row>
    <row r="164" spans="1:11" s="38" customFormat="1" ht="21" customHeight="1">
      <c r="A164" s="31">
        <v>30</v>
      </c>
      <c r="B164" s="32">
        <v>376</v>
      </c>
      <c r="C164" s="33">
        <v>11132308</v>
      </c>
      <c r="D164" s="34" t="s">
        <v>387</v>
      </c>
      <c r="E164" s="34" t="s">
        <v>24</v>
      </c>
      <c r="F164" s="35">
        <v>8.5</v>
      </c>
      <c r="G164" s="36">
        <v>8.5</v>
      </c>
      <c r="H164" s="35">
        <v>8</v>
      </c>
      <c r="I164" s="48">
        <f>VLOOKUP(C164,'[2]HK He_2016_2017'!$C$3:$F$684,4,FALSE)</f>
        <v>15</v>
      </c>
      <c r="J164" s="125">
        <f t="shared" si="7"/>
        <v>8.2</v>
      </c>
      <c r="K164" s="19" t="str">
        <f t="shared" si="6"/>
        <v>đạt</v>
      </c>
    </row>
    <row r="165" spans="1:11" s="38" customFormat="1" ht="21" customHeight="1">
      <c r="A165" s="31">
        <v>31</v>
      </c>
      <c r="B165" s="32">
        <v>377</v>
      </c>
      <c r="C165" s="33">
        <v>11132104</v>
      </c>
      <c r="D165" s="34" t="s">
        <v>388</v>
      </c>
      <c r="E165" s="34" t="s">
        <v>24</v>
      </c>
      <c r="F165" s="35">
        <v>7</v>
      </c>
      <c r="G165" s="36">
        <v>9</v>
      </c>
      <c r="H165" s="35">
        <v>8</v>
      </c>
      <c r="I165" s="48">
        <f>VLOOKUP(C165,'[2]HK He_2016_2017'!$C$3:$F$684,4,FALSE)</f>
        <v>11</v>
      </c>
      <c r="J165" s="125">
        <f t="shared" si="7"/>
        <v>7.6</v>
      </c>
      <c r="K165" s="19" t="str">
        <f t="shared" si="6"/>
        <v>đạt</v>
      </c>
    </row>
    <row r="166" spans="1:11" s="1" customFormat="1" ht="27.75" customHeight="1">
      <c r="A166" s="184" t="s">
        <v>389</v>
      </c>
      <c r="B166" s="184"/>
      <c r="C166" s="184"/>
      <c r="D166" s="184"/>
      <c r="E166" s="184"/>
      <c r="F166" s="126"/>
      <c r="G166" s="183" t="s">
        <v>390</v>
      </c>
      <c r="H166" s="183"/>
      <c r="I166" s="183"/>
      <c r="J166" s="183"/>
      <c r="K166" s="183"/>
    </row>
    <row r="167" spans="1:11" s="38" customFormat="1" ht="19.5" customHeight="1">
      <c r="A167" s="31">
        <v>1</v>
      </c>
      <c r="B167" s="32">
        <v>378</v>
      </c>
      <c r="C167" s="33">
        <v>11132214</v>
      </c>
      <c r="D167" s="34" t="s">
        <v>391</v>
      </c>
      <c r="E167" s="34" t="s">
        <v>24</v>
      </c>
      <c r="F167" s="35">
        <v>4</v>
      </c>
      <c r="G167" s="36">
        <v>7</v>
      </c>
      <c r="H167" s="35">
        <v>7</v>
      </c>
      <c r="I167" s="48">
        <f>VLOOKUP(C167,'[2]HK He_2016_2017'!$C$3:$F$684,4,FALSE)</f>
        <v>11</v>
      </c>
      <c r="J167" s="125">
        <f t="shared" si="7"/>
        <v>6.1</v>
      </c>
      <c r="K167" s="19" t="str">
        <f aca="true" t="shared" si="8" ref="K167:K197">IF(OR(F167&lt;3,G167&lt;3,H167&lt;3,I167&lt;6,J167&lt;5),"không đạt","đạt")</f>
        <v>đạt</v>
      </c>
    </row>
    <row r="168" spans="1:11" s="38" customFormat="1" ht="19.5" customHeight="1">
      <c r="A168" s="31">
        <v>2</v>
      </c>
      <c r="B168" s="32">
        <v>379</v>
      </c>
      <c r="C168" s="33">
        <v>11132297</v>
      </c>
      <c r="D168" s="34" t="s">
        <v>392</v>
      </c>
      <c r="E168" s="34" t="s">
        <v>24</v>
      </c>
      <c r="F168" s="35">
        <v>6.5</v>
      </c>
      <c r="G168" s="36">
        <v>6.5</v>
      </c>
      <c r="H168" s="35">
        <v>6</v>
      </c>
      <c r="I168" s="48">
        <f>VLOOKUP(C168,'[2]HK He_2016_2017'!$C$3:$F$684,4,FALSE)</f>
        <v>10</v>
      </c>
      <c r="J168" s="125">
        <f t="shared" si="7"/>
        <v>6.1</v>
      </c>
      <c r="K168" s="19" t="str">
        <f t="shared" si="8"/>
        <v>đạt</v>
      </c>
    </row>
    <row r="169" spans="1:11" s="38" customFormat="1" ht="19.5" customHeight="1">
      <c r="A169" s="31">
        <v>3</v>
      </c>
      <c r="B169" s="32">
        <v>380</v>
      </c>
      <c r="C169" s="33">
        <v>11132250</v>
      </c>
      <c r="D169" s="34" t="s">
        <v>128</v>
      </c>
      <c r="E169" s="34" t="s">
        <v>24</v>
      </c>
      <c r="F169" s="35">
        <v>5.5</v>
      </c>
      <c r="G169" s="36">
        <v>7.5</v>
      </c>
      <c r="H169" s="35">
        <v>6</v>
      </c>
      <c r="I169" s="48">
        <f>VLOOKUP(C169,'[2]HK He_2016_2017'!$C$3:$F$684,4,FALSE)</f>
        <v>12</v>
      </c>
      <c r="J169" s="125">
        <f t="shared" si="7"/>
        <v>6.4</v>
      </c>
      <c r="K169" s="19" t="str">
        <f t="shared" si="8"/>
        <v>đạt</v>
      </c>
    </row>
    <row r="170" spans="1:11" s="38" customFormat="1" ht="19.5" customHeight="1">
      <c r="A170" s="31">
        <v>4</v>
      </c>
      <c r="B170" s="32">
        <v>382</v>
      </c>
      <c r="C170" s="33">
        <v>11132394</v>
      </c>
      <c r="D170" s="34" t="s">
        <v>113</v>
      </c>
      <c r="E170" s="34" t="s">
        <v>393</v>
      </c>
      <c r="F170" s="35">
        <v>9.5</v>
      </c>
      <c r="G170" s="36">
        <v>10</v>
      </c>
      <c r="H170" s="35">
        <v>7</v>
      </c>
      <c r="I170" s="48">
        <f>VLOOKUP(C170,'[2]HK He_2016_2017'!$C$3:$F$684,4,FALSE)</f>
        <v>14</v>
      </c>
      <c r="J170" s="125">
        <f t="shared" si="7"/>
        <v>8.4</v>
      </c>
      <c r="K170" s="19" t="str">
        <f t="shared" si="8"/>
        <v>đạt</v>
      </c>
    </row>
    <row r="171" spans="1:11" s="38" customFormat="1" ht="19.5" customHeight="1">
      <c r="A171" s="31">
        <v>5</v>
      </c>
      <c r="B171" s="32">
        <v>383</v>
      </c>
      <c r="C171" s="33">
        <v>11132404</v>
      </c>
      <c r="D171" s="34" t="s">
        <v>87</v>
      </c>
      <c r="E171" s="34" t="s">
        <v>393</v>
      </c>
      <c r="F171" s="35">
        <v>9</v>
      </c>
      <c r="G171" s="36">
        <v>10</v>
      </c>
      <c r="H171" s="35">
        <v>9</v>
      </c>
      <c r="I171" s="48">
        <f>VLOOKUP(C171,'[2]HK He_2016_2017'!$C$3:$F$684,4,FALSE)</f>
        <v>17</v>
      </c>
      <c r="J171" s="125">
        <f t="shared" si="7"/>
        <v>9.2</v>
      </c>
      <c r="K171" s="19" t="str">
        <f t="shared" si="8"/>
        <v>đạt</v>
      </c>
    </row>
    <row r="172" spans="1:11" s="38" customFormat="1" ht="19.5" customHeight="1">
      <c r="A172" s="31">
        <v>6</v>
      </c>
      <c r="B172" s="32">
        <v>384</v>
      </c>
      <c r="C172" s="33">
        <v>11132382</v>
      </c>
      <c r="D172" s="34" t="s">
        <v>394</v>
      </c>
      <c r="E172" s="34" t="s">
        <v>393</v>
      </c>
      <c r="F172" s="35">
        <v>5.5</v>
      </c>
      <c r="G172" s="36">
        <v>8.5</v>
      </c>
      <c r="H172" s="35">
        <v>5</v>
      </c>
      <c r="I172" s="48">
        <f>VLOOKUP(C172,'[2]HK He_2016_2017'!$C$3:$F$684,4,FALSE)</f>
        <v>12</v>
      </c>
      <c r="J172" s="125">
        <f t="shared" si="7"/>
        <v>6.4</v>
      </c>
      <c r="K172" s="19" t="str">
        <f t="shared" si="8"/>
        <v>đạt</v>
      </c>
    </row>
    <row r="173" spans="1:11" s="38" customFormat="1" ht="19.5" customHeight="1">
      <c r="A173" s="31">
        <v>7</v>
      </c>
      <c r="B173" s="32">
        <v>385</v>
      </c>
      <c r="C173" s="33">
        <v>11132422</v>
      </c>
      <c r="D173" s="34" t="s">
        <v>395</v>
      </c>
      <c r="E173" s="34" t="s">
        <v>213</v>
      </c>
      <c r="F173" s="35">
        <v>9</v>
      </c>
      <c r="G173" s="36">
        <v>9</v>
      </c>
      <c r="H173" s="35">
        <v>6</v>
      </c>
      <c r="I173" s="48">
        <f>VLOOKUP(C173,'[2]HK He_2016_2017'!$C$3:$F$684,4,FALSE)</f>
        <v>14</v>
      </c>
      <c r="J173" s="125">
        <f t="shared" si="7"/>
        <v>7.7</v>
      </c>
      <c r="K173" s="19" t="str">
        <f t="shared" si="8"/>
        <v>đạt</v>
      </c>
    </row>
    <row r="174" spans="1:11" s="38" customFormat="1" ht="19.5" customHeight="1">
      <c r="A174" s="31">
        <v>8</v>
      </c>
      <c r="B174" s="32">
        <v>386</v>
      </c>
      <c r="C174" s="33">
        <v>11132456</v>
      </c>
      <c r="D174" s="34" t="s">
        <v>396</v>
      </c>
      <c r="E174" s="34" t="s">
        <v>42</v>
      </c>
      <c r="F174" s="35">
        <v>7.5</v>
      </c>
      <c r="G174" s="36">
        <v>7</v>
      </c>
      <c r="H174" s="35">
        <v>9</v>
      </c>
      <c r="I174" s="48">
        <f>VLOOKUP(C174,'[2]HK He_2016_2017'!$C$3:$F$684,4,FALSE)</f>
        <v>14</v>
      </c>
      <c r="J174" s="125">
        <f t="shared" si="7"/>
        <v>7.7</v>
      </c>
      <c r="K174" s="19" t="str">
        <f t="shared" si="8"/>
        <v>đạt</v>
      </c>
    </row>
    <row r="175" spans="1:11" s="38" customFormat="1" ht="19.5" customHeight="1">
      <c r="A175" s="31">
        <v>9</v>
      </c>
      <c r="B175" s="32">
        <v>387</v>
      </c>
      <c r="C175" s="33">
        <v>11132448</v>
      </c>
      <c r="D175" s="34" t="s">
        <v>397</v>
      </c>
      <c r="E175" s="34" t="s">
        <v>42</v>
      </c>
      <c r="F175" s="35">
        <v>7</v>
      </c>
      <c r="G175" s="36">
        <v>9.5</v>
      </c>
      <c r="H175" s="35">
        <v>7</v>
      </c>
      <c r="I175" s="48">
        <f>VLOOKUP(C175,'[2]HK He_2016_2017'!$C$3:$F$684,4,FALSE)</f>
        <v>13</v>
      </c>
      <c r="J175" s="125">
        <f t="shared" si="7"/>
        <v>7.7</v>
      </c>
      <c r="K175" s="19" t="str">
        <f t="shared" si="8"/>
        <v>đạt</v>
      </c>
    </row>
    <row r="176" spans="1:11" s="38" customFormat="1" ht="19.5" customHeight="1">
      <c r="A176" s="31">
        <v>10</v>
      </c>
      <c r="B176" s="32">
        <v>388</v>
      </c>
      <c r="C176" s="33">
        <v>11132457</v>
      </c>
      <c r="D176" s="34" t="s">
        <v>398</v>
      </c>
      <c r="E176" s="34" t="s">
        <v>42</v>
      </c>
      <c r="F176" s="35">
        <v>5.5</v>
      </c>
      <c r="G176" s="36">
        <v>8.5</v>
      </c>
      <c r="H176" s="35">
        <v>8</v>
      </c>
      <c r="I176" s="48">
        <f>VLOOKUP(C176,'[2]HK He_2016_2017'!$C$3:$F$684,4,FALSE)</f>
        <v>15</v>
      </c>
      <c r="J176" s="125">
        <f t="shared" si="7"/>
        <v>7.6</v>
      </c>
      <c r="K176" s="19" t="str">
        <f t="shared" si="8"/>
        <v>đạt</v>
      </c>
    </row>
    <row r="177" spans="1:11" s="38" customFormat="1" ht="19.5" customHeight="1">
      <c r="A177" s="31">
        <v>11</v>
      </c>
      <c r="B177" s="32">
        <v>389</v>
      </c>
      <c r="C177" s="33">
        <v>11132475</v>
      </c>
      <c r="D177" s="34" t="s">
        <v>10</v>
      </c>
      <c r="E177" s="34" t="s">
        <v>55</v>
      </c>
      <c r="F177" s="35">
        <v>7.5</v>
      </c>
      <c r="G177" s="36">
        <v>8.5</v>
      </c>
      <c r="H177" s="35">
        <v>8</v>
      </c>
      <c r="I177" s="48">
        <f>VLOOKUP(C177,'[2]HK He_2016_2017'!$C$3:$F$684,4,FALSE)</f>
        <v>11</v>
      </c>
      <c r="J177" s="125">
        <f t="shared" si="7"/>
        <v>7.6</v>
      </c>
      <c r="K177" s="19" t="str">
        <f t="shared" si="8"/>
        <v>đạt</v>
      </c>
    </row>
    <row r="178" spans="1:11" s="38" customFormat="1" ht="19.5" customHeight="1">
      <c r="A178" s="31">
        <v>12</v>
      </c>
      <c r="B178" s="32">
        <v>390</v>
      </c>
      <c r="C178" s="33">
        <v>11132485</v>
      </c>
      <c r="D178" s="34" t="s">
        <v>399</v>
      </c>
      <c r="E178" s="34" t="s">
        <v>129</v>
      </c>
      <c r="F178" s="35">
        <v>7</v>
      </c>
      <c r="G178" s="36">
        <v>6</v>
      </c>
      <c r="H178" s="35">
        <v>7</v>
      </c>
      <c r="I178" s="48">
        <f>VLOOKUP(C178,'[2]HK He_2016_2017'!$C$3:$F$684,4,FALSE)</f>
        <v>11</v>
      </c>
      <c r="J178" s="125">
        <f t="shared" si="7"/>
        <v>6.4</v>
      </c>
      <c r="K178" s="19" t="str">
        <f t="shared" si="8"/>
        <v>đạt</v>
      </c>
    </row>
    <row r="179" spans="1:11" s="38" customFormat="1" ht="19.5" customHeight="1">
      <c r="A179" s="31">
        <v>13</v>
      </c>
      <c r="B179" s="32">
        <v>391</v>
      </c>
      <c r="C179" s="33">
        <v>11132488</v>
      </c>
      <c r="D179" s="34" t="s">
        <v>400</v>
      </c>
      <c r="E179" s="34" t="s">
        <v>129</v>
      </c>
      <c r="F179" s="35">
        <v>7</v>
      </c>
      <c r="G179" s="36">
        <v>8.5</v>
      </c>
      <c r="H179" s="35">
        <v>6</v>
      </c>
      <c r="I179" s="48">
        <f>VLOOKUP(C179,'[2]HK He_2016_2017'!$C$3:$F$684,4,FALSE)</f>
        <v>10</v>
      </c>
      <c r="J179" s="125">
        <f t="shared" si="7"/>
        <v>6.8</v>
      </c>
      <c r="K179" s="19" t="str">
        <f t="shared" si="8"/>
        <v>đạt</v>
      </c>
    </row>
    <row r="180" spans="1:11" s="38" customFormat="1" ht="27.75" customHeight="1">
      <c r="A180" s="31">
        <v>14</v>
      </c>
      <c r="B180" s="32">
        <v>392</v>
      </c>
      <c r="C180" s="33">
        <v>11132517</v>
      </c>
      <c r="D180" s="34" t="s">
        <v>401</v>
      </c>
      <c r="E180" s="34" t="s">
        <v>129</v>
      </c>
      <c r="F180" s="35">
        <v>7</v>
      </c>
      <c r="G180" s="36">
        <v>10</v>
      </c>
      <c r="H180" s="35">
        <v>7</v>
      </c>
      <c r="I180" s="48">
        <f>VLOOKUP(C180,'[2]HK He_2016_2017'!$C$3:$F$684,4,FALSE)</f>
        <v>10</v>
      </c>
      <c r="J180" s="125">
        <f t="shared" si="7"/>
        <v>7.5</v>
      </c>
      <c r="K180" s="19" t="str">
        <f t="shared" si="8"/>
        <v>đạt</v>
      </c>
    </row>
    <row r="181" spans="1:11" s="38" customFormat="1" ht="27.75" customHeight="1">
      <c r="A181" s="31">
        <v>15</v>
      </c>
      <c r="B181" s="32">
        <v>393</v>
      </c>
      <c r="C181" s="33">
        <v>11132492</v>
      </c>
      <c r="D181" s="34" t="s">
        <v>39</v>
      </c>
      <c r="E181" s="34" t="s">
        <v>129</v>
      </c>
      <c r="F181" s="35">
        <v>6.5</v>
      </c>
      <c r="G181" s="36">
        <v>7.5</v>
      </c>
      <c r="H181" s="35">
        <v>7</v>
      </c>
      <c r="I181" s="48">
        <f>VLOOKUP(C181,'[2]HK He_2016_2017'!$C$3:$F$684,4,FALSE)</f>
        <v>12</v>
      </c>
      <c r="J181" s="125">
        <f t="shared" si="7"/>
        <v>6.9</v>
      </c>
      <c r="K181" s="19" t="str">
        <f t="shared" si="8"/>
        <v>đạt</v>
      </c>
    </row>
    <row r="182" spans="1:11" s="38" customFormat="1" ht="27.75" customHeight="1">
      <c r="A182" s="31">
        <v>16</v>
      </c>
      <c r="B182" s="32">
        <v>394</v>
      </c>
      <c r="C182" s="33">
        <v>11132552</v>
      </c>
      <c r="D182" s="34" t="s">
        <v>402</v>
      </c>
      <c r="E182" s="34" t="s">
        <v>403</v>
      </c>
      <c r="F182" s="35">
        <v>7</v>
      </c>
      <c r="G182" s="36">
        <v>9</v>
      </c>
      <c r="H182" s="35">
        <v>5</v>
      </c>
      <c r="I182" s="48">
        <f>VLOOKUP(C182,'[2]HK He_2016_2017'!$C$3:$F$684,4,FALSE)</f>
        <v>12</v>
      </c>
      <c r="J182" s="125">
        <f t="shared" si="7"/>
        <v>6.8</v>
      </c>
      <c r="K182" s="19" t="str">
        <f t="shared" si="8"/>
        <v>đạt</v>
      </c>
    </row>
    <row r="183" spans="1:11" s="38" customFormat="1" ht="27.75" customHeight="1">
      <c r="A183" s="31">
        <v>17</v>
      </c>
      <c r="B183" s="32">
        <v>395</v>
      </c>
      <c r="C183" s="33">
        <v>11133503</v>
      </c>
      <c r="D183" s="34" t="s">
        <v>404</v>
      </c>
      <c r="E183" s="34" t="s">
        <v>403</v>
      </c>
      <c r="F183" s="35">
        <v>9</v>
      </c>
      <c r="G183" s="36">
        <v>9</v>
      </c>
      <c r="H183" s="35">
        <v>6</v>
      </c>
      <c r="I183" s="48">
        <f>VLOOKUP(C183,'[2]HK He_2016_2017'!$C$3:$F$684,4,FALSE)</f>
        <v>15</v>
      </c>
      <c r="J183" s="125">
        <f t="shared" si="7"/>
        <v>7.8</v>
      </c>
      <c r="K183" s="19" t="str">
        <f t="shared" si="8"/>
        <v>đạt</v>
      </c>
    </row>
    <row r="184" spans="1:11" s="38" customFormat="1" ht="27.75" customHeight="1">
      <c r="A184" s="31">
        <v>18</v>
      </c>
      <c r="B184" s="32">
        <v>396</v>
      </c>
      <c r="C184" s="33">
        <v>11132567</v>
      </c>
      <c r="D184" s="34" t="s">
        <v>405</v>
      </c>
      <c r="E184" s="34" t="s">
        <v>174</v>
      </c>
      <c r="F184" s="35">
        <v>8.5</v>
      </c>
      <c r="G184" s="36">
        <v>9</v>
      </c>
      <c r="H184" s="35">
        <v>7</v>
      </c>
      <c r="I184" s="48">
        <f>VLOOKUP(C184,'[2]HK He_2016_2017'!$C$3:$F$684,4,FALSE)</f>
        <v>12</v>
      </c>
      <c r="J184" s="125">
        <f t="shared" si="7"/>
        <v>7.7</v>
      </c>
      <c r="K184" s="19" t="str">
        <f t="shared" si="8"/>
        <v>đạt</v>
      </c>
    </row>
    <row r="185" spans="1:11" s="38" customFormat="1" ht="27.75" customHeight="1">
      <c r="A185" s="31">
        <v>19</v>
      </c>
      <c r="B185" s="32">
        <v>397</v>
      </c>
      <c r="C185" s="33">
        <v>11132600</v>
      </c>
      <c r="D185" s="34" t="s">
        <v>406</v>
      </c>
      <c r="E185" s="34" t="s">
        <v>174</v>
      </c>
      <c r="F185" s="35">
        <v>8.5</v>
      </c>
      <c r="G185" s="36">
        <v>9</v>
      </c>
      <c r="H185" s="35">
        <v>7</v>
      </c>
      <c r="I185" s="48">
        <f>VLOOKUP(C185,'[2]HK He_2016_2017'!$C$3:$F$684,4,FALSE)</f>
        <v>13</v>
      </c>
      <c r="J185" s="125">
        <f t="shared" si="7"/>
        <v>7.8</v>
      </c>
      <c r="K185" s="19" t="str">
        <f t="shared" si="8"/>
        <v>đạt</v>
      </c>
    </row>
    <row r="186" spans="1:11" s="38" customFormat="1" ht="27.75" customHeight="1">
      <c r="A186" s="31">
        <v>20</v>
      </c>
      <c r="B186" s="32">
        <v>398</v>
      </c>
      <c r="C186" s="33">
        <v>11132603</v>
      </c>
      <c r="D186" s="34" t="s">
        <v>407</v>
      </c>
      <c r="E186" s="34" t="s">
        <v>174</v>
      </c>
      <c r="F186" s="35">
        <v>8.5</v>
      </c>
      <c r="G186" s="36">
        <v>9</v>
      </c>
      <c r="H186" s="35">
        <v>7</v>
      </c>
      <c r="I186" s="48">
        <f>VLOOKUP(C186,'[2]HK He_2016_2017'!$C$3:$F$684,4,FALSE)</f>
        <v>13</v>
      </c>
      <c r="J186" s="125">
        <f t="shared" si="7"/>
        <v>7.8</v>
      </c>
      <c r="K186" s="19" t="str">
        <f t="shared" si="8"/>
        <v>đạt</v>
      </c>
    </row>
    <row r="187" spans="1:11" s="38" customFormat="1" ht="27.75" customHeight="1">
      <c r="A187" s="31">
        <v>21</v>
      </c>
      <c r="B187" s="32">
        <v>399</v>
      </c>
      <c r="C187" s="33">
        <v>11132570</v>
      </c>
      <c r="D187" s="34" t="s">
        <v>408</v>
      </c>
      <c r="E187" s="34" t="s">
        <v>174</v>
      </c>
      <c r="F187" s="35">
        <v>9</v>
      </c>
      <c r="G187" s="36">
        <v>10</v>
      </c>
      <c r="H187" s="35">
        <v>9</v>
      </c>
      <c r="I187" s="48">
        <f>VLOOKUP(C187,'[2]HK He_2016_2017'!$C$3:$F$684,4,FALSE)</f>
        <v>14</v>
      </c>
      <c r="J187" s="125">
        <f t="shared" si="7"/>
        <v>8.9</v>
      </c>
      <c r="K187" s="19" t="str">
        <f t="shared" si="8"/>
        <v>đạt</v>
      </c>
    </row>
    <row r="188" spans="1:11" s="38" customFormat="1" ht="27.75" customHeight="1">
      <c r="A188" s="31">
        <v>22</v>
      </c>
      <c r="B188" s="32">
        <v>400</v>
      </c>
      <c r="C188" s="33">
        <v>11132630</v>
      </c>
      <c r="D188" s="34" t="s">
        <v>409</v>
      </c>
      <c r="E188" s="34" t="s">
        <v>7</v>
      </c>
      <c r="F188" s="35">
        <v>8</v>
      </c>
      <c r="G188" s="36">
        <v>9</v>
      </c>
      <c r="H188" s="35">
        <v>6</v>
      </c>
      <c r="I188" s="48">
        <f>VLOOKUP(C188,'[2]HK He_2016_2017'!$C$3:$F$684,4,FALSE)</f>
        <v>10</v>
      </c>
      <c r="J188" s="125">
        <f t="shared" si="7"/>
        <v>7.1</v>
      </c>
      <c r="K188" s="19" t="str">
        <f t="shared" si="8"/>
        <v>đạt</v>
      </c>
    </row>
    <row r="189" spans="1:11" s="38" customFormat="1" ht="27.75" customHeight="1">
      <c r="A189" s="31">
        <v>23</v>
      </c>
      <c r="B189" s="32">
        <v>401</v>
      </c>
      <c r="C189" s="33">
        <v>11132657</v>
      </c>
      <c r="D189" s="34" t="s">
        <v>410</v>
      </c>
      <c r="E189" s="34" t="s">
        <v>7</v>
      </c>
      <c r="F189" s="35">
        <v>7</v>
      </c>
      <c r="G189" s="36">
        <v>9</v>
      </c>
      <c r="H189" s="35">
        <v>6</v>
      </c>
      <c r="I189" s="48">
        <f>VLOOKUP(C189,'[2]HK He_2016_2017'!$C$3:$F$684,4,FALSE)</f>
        <v>13</v>
      </c>
      <c r="J189" s="125">
        <f t="shared" si="7"/>
        <v>7.2</v>
      </c>
      <c r="K189" s="19" t="str">
        <f t="shared" si="8"/>
        <v>đạt</v>
      </c>
    </row>
    <row r="190" spans="1:11" s="38" customFormat="1" ht="27.75" customHeight="1">
      <c r="A190" s="31">
        <v>24</v>
      </c>
      <c r="B190" s="32">
        <v>402</v>
      </c>
      <c r="C190" s="33">
        <v>11132644</v>
      </c>
      <c r="D190" s="34" t="s">
        <v>411</v>
      </c>
      <c r="E190" s="34" t="s">
        <v>7</v>
      </c>
      <c r="F190" s="35">
        <v>7.5</v>
      </c>
      <c r="G190" s="36">
        <v>9</v>
      </c>
      <c r="H190" s="35">
        <v>7</v>
      </c>
      <c r="I190" s="48">
        <f>VLOOKUP(C190,'[2]HK He_2016_2017'!$C$3:$F$684,4,FALSE)</f>
        <v>14</v>
      </c>
      <c r="J190" s="125">
        <f t="shared" si="7"/>
        <v>7.7</v>
      </c>
      <c r="K190" s="19" t="str">
        <f t="shared" si="8"/>
        <v>đạt</v>
      </c>
    </row>
    <row r="191" spans="1:11" s="38" customFormat="1" ht="27.75" customHeight="1">
      <c r="A191" s="31">
        <v>25</v>
      </c>
      <c r="B191" s="32">
        <v>403</v>
      </c>
      <c r="C191" s="33">
        <v>11132698</v>
      </c>
      <c r="D191" s="34" t="s">
        <v>412</v>
      </c>
      <c r="E191" s="34" t="s">
        <v>218</v>
      </c>
      <c r="F191" s="35">
        <v>7</v>
      </c>
      <c r="G191" s="36">
        <v>8.5</v>
      </c>
      <c r="H191" s="35">
        <v>7</v>
      </c>
      <c r="I191" s="48">
        <f>VLOOKUP(C191,'[2]HK He_2016_2017'!$C$3:$F$684,4,FALSE)</f>
        <v>11</v>
      </c>
      <c r="J191" s="125">
        <f t="shared" si="7"/>
        <v>7.2</v>
      </c>
      <c r="K191" s="19" t="str">
        <f t="shared" si="8"/>
        <v>đạt</v>
      </c>
    </row>
    <row r="192" spans="1:11" s="38" customFormat="1" ht="27.75" customHeight="1">
      <c r="A192" s="31">
        <v>26</v>
      </c>
      <c r="B192" s="32">
        <v>404</v>
      </c>
      <c r="C192" s="33">
        <v>11132709</v>
      </c>
      <c r="D192" s="34" t="s">
        <v>116</v>
      </c>
      <c r="E192" s="34" t="s">
        <v>218</v>
      </c>
      <c r="F192" s="35">
        <v>7.5</v>
      </c>
      <c r="G192" s="36">
        <v>8.5</v>
      </c>
      <c r="H192" s="35">
        <v>7.5</v>
      </c>
      <c r="I192" s="48">
        <f>VLOOKUP(C192,'[2]HK He_2016_2017'!$C$3:$F$684,4,FALSE)</f>
        <v>13</v>
      </c>
      <c r="J192" s="125">
        <f t="shared" si="7"/>
        <v>7.6</v>
      </c>
      <c r="K192" s="19" t="str">
        <f t="shared" si="8"/>
        <v>đạt</v>
      </c>
    </row>
    <row r="193" spans="1:11" s="38" customFormat="1" ht="27.75" customHeight="1">
      <c r="A193" s="31">
        <v>27</v>
      </c>
      <c r="B193" s="32">
        <v>405</v>
      </c>
      <c r="C193" s="33">
        <v>11132723</v>
      </c>
      <c r="D193" s="34" t="s">
        <v>339</v>
      </c>
      <c r="E193" s="34" t="s">
        <v>218</v>
      </c>
      <c r="F193" s="35">
        <v>8</v>
      </c>
      <c r="G193" s="36">
        <v>8.5</v>
      </c>
      <c r="H193" s="35">
        <v>7</v>
      </c>
      <c r="I193" s="48">
        <f>VLOOKUP(C193,'[2]HK He_2016_2017'!$C$3:$F$684,4,FALSE)</f>
        <v>10</v>
      </c>
      <c r="J193" s="125">
        <f t="shared" si="7"/>
        <v>7.3</v>
      </c>
      <c r="K193" s="19" t="str">
        <f t="shared" si="8"/>
        <v>đạt</v>
      </c>
    </row>
    <row r="194" spans="1:11" s="38" customFormat="1" ht="27.75" customHeight="1">
      <c r="A194" s="31">
        <v>28</v>
      </c>
      <c r="B194" s="32">
        <v>406</v>
      </c>
      <c r="C194" s="33">
        <v>11132802</v>
      </c>
      <c r="D194" s="34" t="s">
        <v>413</v>
      </c>
      <c r="E194" s="34" t="s">
        <v>414</v>
      </c>
      <c r="F194" s="35">
        <v>7.5</v>
      </c>
      <c r="G194" s="36">
        <v>7.5</v>
      </c>
      <c r="H194" s="35">
        <v>8</v>
      </c>
      <c r="I194" s="48">
        <f>VLOOKUP(C194,'[2]HK He_2016_2017'!$C$3:$F$684,4,FALSE)</f>
        <v>18</v>
      </c>
      <c r="J194" s="125">
        <f t="shared" si="7"/>
        <v>8</v>
      </c>
      <c r="K194" s="19" t="str">
        <f t="shared" si="8"/>
        <v>đạt</v>
      </c>
    </row>
    <row r="195" spans="1:11" s="38" customFormat="1" ht="19.5" customHeight="1">
      <c r="A195" s="31">
        <v>29</v>
      </c>
      <c r="B195" s="32">
        <v>407</v>
      </c>
      <c r="C195" s="33">
        <v>11132807</v>
      </c>
      <c r="D195" s="34" t="s">
        <v>415</v>
      </c>
      <c r="E195" s="34" t="s">
        <v>416</v>
      </c>
      <c r="F195" s="35">
        <v>7.5</v>
      </c>
      <c r="G195" s="36">
        <v>9</v>
      </c>
      <c r="H195" s="35">
        <v>8</v>
      </c>
      <c r="I195" s="48">
        <f>VLOOKUP(C195,'[2]HK He_2016_2017'!$C$3:$F$684,4,FALSE)</f>
        <v>13</v>
      </c>
      <c r="J195" s="125">
        <f t="shared" si="7"/>
        <v>7.9</v>
      </c>
      <c r="K195" s="19" t="str">
        <f t="shared" si="8"/>
        <v>đạt</v>
      </c>
    </row>
    <row r="196" spans="1:11" s="38" customFormat="1" ht="19.5" customHeight="1">
      <c r="A196" s="31">
        <v>30</v>
      </c>
      <c r="B196" s="32">
        <v>408</v>
      </c>
      <c r="C196" s="33">
        <v>11132830</v>
      </c>
      <c r="D196" s="34" t="s">
        <v>417</v>
      </c>
      <c r="E196" s="34" t="s">
        <v>418</v>
      </c>
      <c r="F196" s="35">
        <v>6.5</v>
      </c>
      <c r="G196" s="36">
        <v>7</v>
      </c>
      <c r="H196" s="35">
        <v>7</v>
      </c>
      <c r="I196" s="48">
        <f>VLOOKUP(C196,'[2]HK He_2016_2017'!$C$3:$F$684,4,FALSE)</f>
        <v>9</v>
      </c>
      <c r="J196" s="125">
        <f t="shared" si="7"/>
        <v>6.4</v>
      </c>
      <c r="K196" s="19" t="str">
        <f t="shared" si="8"/>
        <v>đạt</v>
      </c>
    </row>
    <row r="197" spans="1:11" s="38" customFormat="1" ht="19.5" customHeight="1">
      <c r="A197" s="31">
        <v>31</v>
      </c>
      <c r="B197" s="32">
        <v>725</v>
      </c>
      <c r="C197" s="33">
        <v>11132871</v>
      </c>
      <c r="D197" s="34" t="s">
        <v>419</v>
      </c>
      <c r="E197" s="34" t="s">
        <v>72</v>
      </c>
      <c r="F197" s="35">
        <v>6</v>
      </c>
      <c r="G197" s="36">
        <v>8.5</v>
      </c>
      <c r="H197" s="35">
        <v>5</v>
      </c>
      <c r="I197" s="48">
        <f>VLOOKUP(C197,'[2]HK He_2016_2017'!$C$3:$F$684,4,FALSE)</f>
        <v>12</v>
      </c>
      <c r="J197" s="125">
        <f t="shared" si="7"/>
        <v>6.5</v>
      </c>
      <c r="K197" s="19" t="str">
        <f t="shared" si="8"/>
        <v>đạt</v>
      </c>
    </row>
    <row r="198" spans="1:11" s="1" customFormat="1" ht="25.5" customHeight="1">
      <c r="A198" s="184" t="s">
        <v>420</v>
      </c>
      <c r="B198" s="184"/>
      <c r="C198" s="184"/>
      <c r="D198" s="184"/>
      <c r="E198" s="184"/>
      <c r="F198" s="126"/>
      <c r="G198" s="183" t="s">
        <v>421</v>
      </c>
      <c r="H198" s="183"/>
      <c r="I198" s="183"/>
      <c r="J198" s="183"/>
      <c r="K198" s="183"/>
    </row>
    <row r="199" spans="1:11" s="38" customFormat="1" ht="24" customHeight="1">
      <c r="A199" s="31">
        <v>1</v>
      </c>
      <c r="B199" s="40">
        <v>409</v>
      </c>
      <c r="C199" s="33">
        <v>11132853</v>
      </c>
      <c r="D199" s="41" t="s">
        <v>422</v>
      </c>
      <c r="E199" s="41" t="s">
        <v>72</v>
      </c>
      <c r="F199" s="35">
        <v>8</v>
      </c>
      <c r="G199" s="36">
        <v>7</v>
      </c>
      <c r="H199" s="35">
        <v>7</v>
      </c>
      <c r="I199" s="48">
        <f>VLOOKUP(C199,'[2]HK He_2016_2017'!$C$3:$F$684,4,FALSE)</f>
        <v>14</v>
      </c>
      <c r="J199" s="125">
        <f t="shared" si="7"/>
        <v>7.2</v>
      </c>
      <c r="K199" s="19" t="str">
        <f aca="true" t="shared" si="9" ref="K199:K228">IF(OR(F199&lt;3,G199&lt;3,H199&lt;3,I199&lt;6,J199&lt;5),"không đạt","đạt")</f>
        <v>đạt</v>
      </c>
    </row>
    <row r="200" spans="1:11" s="38" customFormat="1" ht="24" customHeight="1">
      <c r="A200" s="31">
        <v>2</v>
      </c>
      <c r="B200" s="40">
        <v>410</v>
      </c>
      <c r="C200" s="33">
        <v>11132843</v>
      </c>
      <c r="D200" s="41" t="s">
        <v>423</v>
      </c>
      <c r="E200" s="41" t="s">
        <v>72</v>
      </c>
      <c r="F200" s="35">
        <v>7</v>
      </c>
      <c r="G200" s="36">
        <v>6</v>
      </c>
      <c r="H200" s="35">
        <v>8</v>
      </c>
      <c r="I200" s="48">
        <f>VLOOKUP(C200,'[2]HK He_2016_2017'!$C$3:$F$684,4,FALSE)</f>
        <v>12</v>
      </c>
      <c r="J200" s="125">
        <f t="shared" si="7"/>
        <v>6.8</v>
      </c>
      <c r="K200" s="19" t="str">
        <f t="shared" si="9"/>
        <v>đạt</v>
      </c>
    </row>
    <row r="201" spans="1:11" s="38" customFormat="1" ht="24" customHeight="1">
      <c r="A201" s="31">
        <v>3</v>
      </c>
      <c r="B201" s="40">
        <v>411</v>
      </c>
      <c r="C201" s="33">
        <v>11132883</v>
      </c>
      <c r="D201" s="41" t="s">
        <v>424</v>
      </c>
      <c r="E201" s="41" t="s">
        <v>72</v>
      </c>
      <c r="F201" s="35">
        <v>8</v>
      </c>
      <c r="G201" s="36">
        <v>9</v>
      </c>
      <c r="H201" s="35">
        <v>8</v>
      </c>
      <c r="I201" s="48">
        <f>VLOOKUP(C201,'[2]HK He_2016_2017'!$C$3:$F$684,4,FALSE)</f>
        <v>14</v>
      </c>
      <c r="J201" s="125">
        <f t="shared" si="7"/>
        <v>8.1</v>
      </c>
      <c r="K201" s="19" t="str">
        <f t="shared" si="9"/>
        <v>đạt</v>
      </c>
    </row>
    <row r="202" spans="1:11" s="38" customFormat="1" ht="24" customHeight="1">
      <c r="A202" s="31">
        <v>4</v>
      </c>
      <c r="B202" s="40">
        <v>412</v>
      </c>
      <c r="C202" s="33">
        <v>11132852</v>
      </c>
      <c r="D202" s="41" t="s">
        <v>425</v>
      </c>
      <c r="E202" s="41" t="s">
        <v>72</v>
      </c>
      <c r="F202" s="35">
        <v>7.5</v>
      </c>
      <c r="G202" s="36">
        <v>9</v>
      </c>
      <c r="H202" s="35">
        <v>7</v>
      </c>
      <c r="I202" s="48">
        <f>VLOOKUP(C202,'[2]HK He_2016_2017'!$C$3:$F$684,4,FALSE)</f>
        <v>13</v>
      </c>
      <c r="J202" s="125">
        <f aca="true" t="shared" si="10" ref="J202:J265">ROUND(F202*0.2+G202*0.3+H202*0.3+I202*0.1,1)</f>
        <v>7.6</v>
      </c>
      <c r="K202" s="19" t="str">
        <f t="shared" si="9"/>
        <v>đạt</v>
      </c>
    </row>
    <row r="203" spans="1:11" s="38" customFormat="1" ht="24" customHeight="1">
      <c r="A203" s="31">
        <v>5</v>
      </c>
      <c r="B203" s="40">
        <v>413</v>
      </c>
      <c r="C203" s="33">
        <v>11132879</v>
      </c>
      <c r="D203" s="41" t="s">
        <v>426</v>
      </c>
      <c r="E203" s="41" t="s">
        <v>72</v>
      </c>
      <c r="F203" s="35">
        <v>7.5</v>
      </c>
      <c r="G203" s="36">
        <v>9</v>
      </c>
      <c r="H203" s="35">
        <v>7</v>
      </c>
      <c r="I203" s="48">
        <f>VLOOKUP(C203,'[2]HK He_2016_2017'!$C$3:$F$684,4,FALSE)</f>
        <v>10</v>
      </c>
      <c r="J203" s="125">
        <f t="shared" si="10"/>
        <v>7.3</v>
      </c>
      <c r="K203" s="19" t="str">
        <f t="shared" si="9"/>
        <v>đạt</v>
      </c>
    </row>
    <row r="204" spans="1:11" s="38" customFormat="1" ht="24" customHeight="1">
      <c r="A204" s="31">
        <v>6</v>
      </c>
      <c r="B204" s="40">
        <v>414</v>
      </c>
      <c r="C204" s="33">
        <v>11132898</v>
      </c>
      <c r="D204" s="41" t="s">
        <v>116</v>
      </c>
      <c r="E204" s="41" t="s">
        <v>72</v>
      </c>
      <c r="F204" s="35">
        <v>6.5</v>
      </c>
      <c r="G204" s="36">
        <v>8.5</v>
      </c>
      <c r="H204" s="35">
        <v>7</v>
      </c>
      <c r="I204" s="48">
        <f>VLOOKUP(C204,'[2]HK He_2016_2017'!$C$3:$F$684,4,FALSE)</f>
        <v>7</v>
      </c>
      <c r="J204" s="125">
        <f t="shared" si="10"/>
        <v>6.7</v>
      </c>
      <c r="K204" s="19" t="str">
        <f t="shared" si="9"/>
        <v>đạt</v>
      </c>
    </row>
    <row r="205" spans="1:11" s="38" customFormat="1" ht="24" customHeight="1">
      <c r="A205" s="31">
        <v>7</v>
      </c>
      <c r="B205" s="40">
        <v>415</v>
      </c>
      <c r="C205" s="33">
        <v>11132892</v>
      </c>
      <c r="D205" s="41" t="s">
        <v>169</v>
      </c>
      <c r="E205" s="41" t="s">
        <v>72</v>
      </c>
      <c r="F205" s="35">
        <v>6.5</v>
      </c>
      <c r="G205" s="36">
        <v>7.5</v>
      </c>
      <c r="H205" s="35">
        <v>5</v>
      </c>
      <c r="I205" s="48">
        <f>VLOOKUP(C205,'[2]HK He_2016_2017'!$C$3:$F$684,4,FALSE)</f>
        <v>9</v>
      </c>
      <c r="J205" s="125">
        <f t="shared" si="10"/>
        <v>6</v>
      </c>
      <c r="K205" s="19" t="str">
        <f t="shared" si="9"/>
        <v>đạt</v>
      </c>
    </row>
    <row r="206" spans="1:11" s="38" customFormat="1" ht="24" customHeight="1">
      <c r="A206" s="31">
        <v>8</v>
      </c>
      <c r="B206" s="40">
        <v>416</v>
      </c>
      <c r="C206" s="33">
        <v>11132959</v>
      </c>
      <c r="D206" s="41" t="s">
        <v>51</v>
      </c>
      <c r="E206" s="41" t="s">
        <v>427</v>
      </c>
      <c r="F206" s="35">
        <v>4.5</v>
      </c>
      <c r="G206" s="36">
        <v>9.5</v>
      </c>
      <c r="H206" s="35">
        <v>7</v>
      </c>
      <c r="I206" s="48">
        <f>VLOOKUP(C206,'[2]HK He_2016_2017'!$C$3:$F$684,4,FALSE)</f>
        <v>14</v>
      </c>
      <c r="J206" s="125">
        <f t="shared" si="10"/>
        <v>7.3</v>
      </c>
      <c r="K206" s="19" t="str">
        <f t="shared" si="9"/>
        <v>đạt</v>
      </c>
    </row>
    <row r="207" spans="1:11" s="38" customFormat="1" ht="24" customHeight="1">
      <c r="A207" s="31">
        <v>9</v>
      </c>
      <c r="B207" s="40">
        <v>417</v>
      </c>
      <c r="C207" s="33">
        <v>11132984</v>
      </c>
      <c r="D207" s="41" t="s">
        <v>428</v>
      </c>
      <c r="E207" s="41" t="s">
        <v>429</v>
      </c>
      <c r="F207" s="35">
        <v>6</v>
      </c>
      <c r="G207" s="36">
        <v>8</v>
      </c>
      <c r="H207" s="35">
        <v>6</v>
      </c>
      <c r="I207" s="48">
        <f>VLOOKUP(C207,'[2]HK He_2016_2017'!$C$3:$F$684,4,FALSE)</f>
        <v>14</v>
      </c>
      <c r="J207" s="125">
        <f t="shared" si="10"/>
        <v>6.8</v>
      </c>
      <c r="K207" s="19" t="str">
        <f t="shared" si="9"/>
        <v>đạt</v>
      </c>
    </row>
    <row r="208" spans="1:11" s="38" customFormat="1" ht="24" customHeight="1">
      <c r="A208" s="31">
        <v>10</v>
      </c>
      <c r="B208" s="40">
        <v>418</v>
      </c>
      <c r="C208" s="33">
        <v>11122902</v>
      </c>
      <c r="D208" s="41" t="s">
        <v>430</v>
      </c>
      <c r="E208" s="41" t="s">
        <v>429</v>
      </c>
      <c r="F208" s="35">
        <v>6</v>
      </c>
      <c r="G208" s="36">
        <v>7.5</v>
      </c>
      <c r="H208" s="35">
        <v>6</v>
      </c>
      <c r="I208" s="48">
        <f>VLOOKUP(C208,'[2]HK He_2016_2017'!$C$3:$F$684,4,FALSE)</f>
        <v>10</v>
      </c>
      <c r="J208" s="125">
        <f t="shared" si="10"/>
        <v>6.3</v>
      </c>
      <c r="K208" s="19" t="str">
        <f t="shared" si="9"/>
        <v>đạt</v>
      </c>
    </row>
    <row r="209" spans="1:11" s="38" customFormat="1" ht="24" customHeight="1">
      <c r="A209" s="31">
        <v>11</v>
      </c>
      <c r="B209" s="40">
        <v>419</v>
      </c>
      <c r="C209" s="33">
        <v>11132979</v>
      </c>
      <c r="D209" s="41" t="s">
        <v>431</v>
      </c>
      <c r="E209" s="41" t="s">
        <v>429</v>
      </c>
      <c r="F209" s="35">
        <v>7</v>
      </c>
      <c r="G209" s="36">
        <v>8</v>
      </c>
      <c r="H209" s="35">
        <v>9</v>
      </c>
      <c r="I209" s="48">
        <f>VLOOKUP(C209,'[2]HK He_2016_2017'!$C$3:$F$684,4,FALSE)</f>
        <v>14</v>
      </c>
      <c r="J209" s="125">
        <f t="shared" si="10"/>
        <v>7.9</v>
      </c>
      <c r="K209" s="19" t="str">
        <f t="shared" si="9"/>
        <v>đạt</v>
      </c>
    </row>
    <row r="210" spans="1:11" s="38" customFormat="1" ht="24" customHeight="1">
      <c r="A210" s="31">
        <v>12</v>
      </c>
      <c r="B210" s="40">
        <v>420</v>
      </c>
      <c r="C210" s="33">
        <v>11133048</v>
      </c>
      <c r="D210" s="41" t="s">
        <v>331</v>
      </c>
      <c r="E210" s="41" t="s">
        <v>231</v>
      </c>
      <c r="F210" s="35">
        <v>5.5</v>
      </c>
      <c r="G210" s="36">
        <v>6</v>
      </c>
      <c r="H210" s="35">
        <v>6</v>
      </c>
      <c r="I210" s="48">
        <f>VLOOKUP(C210,'[2]HK He_2016_2017'!$C$3:$F$684,4,FALSE)</f>
        <v>5</v>
      </c>
      <c r="J210" s="125">
        <f t="shared" si="10"/>
        <v>5.2</v>
      </c>
      <c r="K210" s="19" t="str">
        <f t="shared" si="9"/>
        <v>không đạt</v>
      </c>
    </row>
    <row r="211" spans="1:11" s="38" customFormat="1" ht="24" customHeight="1">
      <c r="A211" s="31">
        <v>13</v>
      </c>
      <c r="B211" s="40">
        <v>421</v>
      </c>
      <c r="C211" s="33">
        <v>11133014</v>
      </c>
      <c r="D211" s="41" t="s">
        <v>432</v>
      </c>
      <c r="E211" s="41" t="s">
        <v>74</v>
      </c>
      <c r="F211" s="35">
        <v>7.5</v>
      </c>
      <c r="G211" s="36">
        <v>8</v>
      </c>
      <c r="H211" s="35">
        <v>7</v>
      </c>
      <c r="I211" s="48">
        <f>VLOOKUP(C211,'[2]HK He_2016_2017'!$C$3:$F$684,4,FALSE)</f>
        <v>13</v>
      </c>
      <c r="J211" s="125">
        <f t="shared" si="10"/>
        <v>7.3</v>
      </c>
      <c r="K211" s="19" t="str">
        <f t="shared" si="9"/>
        <v>đạt</v>
      </c>
    </row>
    <row r="212" spans="1:11" s="38" customFormat="1" ht="24" customHeight="1">
      <c r="A212" s="31">
        <v>14</v>
      </c>
      <c r="B212" s="40">
        <v>422</v>
      </c>
      <c r="C212" s="33">
        <v>11133004</v>
      </c>
      <c r="D212" s="41" t="s">
        <v>433</v>
      </c>
      <c r="E212" s="41" t="s">
        <v>74</v>
      </c>
      <c r="F212" s="35">
        <v>8.5</v>
      </c>
      <c r="G212" s="36">
        <v>9</v>
      </c>
      <c r="H212" s="35">
        <v>9</v>
      </c>
      <c r="I212" s="48">
        <f>VLOOKUP(C212,'[2]HK He_2016_2017'!$C$3:$F$684,4,FALSE)</f>
        <v>13</v>
      </c>
      <c r="J212" s="125">
        <f t="shared" si="10"/>
        <v>8.4</v>
      </c>
      <c r="K212" s="19" t="str">
        <f t="shared" si="9"/>
        <v>đạt</v>
      </c>
    </row>
    <row r="213" spans="1:11" s="38" customFormat="1" ht="24" customHeight="1">
      <c r="A213" s="31">
        <v>15</v>
      </c>
      <c r="B213" s="40">
        <v>423</v>
      </c>
      <c r="C213" s="33">
        <v>11122920</v>
      </c>
      <c r="D213" s="41" t="s">
        <v>434</v>
      </c>
      <c r="E213" s="41" t="s">
        <v>74</v>
      </c>
      <c r="F213" s="35">
        <v>8</v>
      </c>
      <c r="G213" s="36">
        <v>9.5</v>
      </c>
      <c r="H213" s="35">
        <v>7</v>
      </c>
      <c r="I213" s="48">
        <f>VLOOKUP(C213,'[2]HK He_2016_2017'!$C$3:$F$684,4,FALSE)</f>
        <v>11</v>
      </c>
      <c r="J213" s="125">
        <f t="shared" si="10"/>
        <v>7.7</v>
      </c>
      <c r="K213" s="19" t="str">
        <f t="shared" si="9"/>
        <v>đạt</v>
      </c>
    </row>
    <row r="214" spans="1:11" s="38" customFormat="1" ht="24" customHeight="1">
      <c r="A214" s="31">
        <v>16</v>
      </c>
      <c r="B214" s="40">
        <v>424</v>
      </c>
      <c r="C214" s="33">
        <v>11133063</v>
      </c>
      <c r="D214" s="41" t="s">
        <v>435</v>
      </c>
      <c r="E214" s="41" t="s">
        <v>436</v>
      </c>
      <c r="F214" s="35">
        <v>7</v>
      </c>
      <c r="G214" s="36">
        <v>9</v>
      </c>
      <c r="H214" s="35">
        <v>8</v>
      </c>
      <c r="I214" s="48">
        <f>VLOOKUP(C214,'[2]HK He_2016_2017'!$C$3:$F$684,4,FALSE)</f>
        <v>10</v>
      </c>
      <c r="J214" s="125">
        <f t="shared" si="10"/>
        <v>7.5</v>
      </c>
      <c r="K214" s="19" t="str">
        <f t="shared" si="9"/>
        <v>đạt</v>
      </c>
    </row>
    <row r="215" spans="1:11" s="38" customFormat="1" ht="24" customHeight="1">
      <c r="A215" s="31">
        <v>17</v>
      </c>
      <c r="B215" s="40">
        <v>425</v>
      </c>
      <c r="C215" s="33">
        <v>11133068</v>
      </c>
      <c r="D215" s="41" t="s">
        <v>437</v>
      </c>
      <c r="E215" s="41" t="s">
        <v>436</v>
      </c>
      <c r="F215" s="35">
        <v>7</v>
      </c>
      <c r="G215" s="36">
        <v>9</v>
      </c>
      <c r="H215" s="35">
        <v>8</v>
      </c>
      <c r="I215" s="48">
        <f>VLOOKUP(C215,'[2]HK He_2016_2017'!$C$3:$F$684,4,FALSE)</f>
        <v>15</v>
      </c>
      <c r="J215" s="125">
        <f t="shared" si="10"/>
        <v>8</v>
      </c>
      <c r="K215" s="19" t="str">
        <f t="shared" si="9"/>
        <v>đạt</v>
      </c>
    </row>
    <row r="216" spans="1:11" s="38" customFormat="1" ht="24" customHeight="1">
      <c r="A216" s="31">
        <v>18</v>
      </c>
      <c r="B216" s="40">
        <v>426</v>
      </c>
      <c r="C216" s="33">
        <v>11133070</v>
      </c>
      <c r="D216" s="41" t="s">
        <v>39</v>
      </c>
      <c r="E216" s="41" t="s">
        <v>436</v>
      </c>
      <c r="F216" s="35">
        <v>6.5</v>
      </c>
      <c r="G216" s="36">
        <v>9</v>
      </c>
      <c r="H216" s="35">
        <v>8</v>
      </c>
      <c r="I216" s="48">
        <f>VLOOKUP(C216,'[2]HK He_2016_2017'!$C$3:$F$684,4,FALSE)</f>
        <v>10</v>
      </c>
      <c r="J216" s="125">
        <f t="shared" si="10"/>
        <v>7.4</v>
      </c>
      <c r="K216" s="19" t="str">
        <f t="shared" si="9"/>
        <v>đạt</v>
      </c>
    </row>
    <row r="217" spans="1:11" s="38" customFormat="1" ht="24" customHeight="1">
      <c r="A217" s="31">
        <v>19</v>
      </c>
      <c r="B217" s="40">
        <v>428</v>
      </c>
      <c r="C217" s="33">
        <v>11133083</v>
      </c>
      <c r="D217" s="41" t="s">
        <v>438</v>
      </c>
      <c r="E217" s="41" t="s">
        <v>439</v>
      </c>
      <c r="F217" s="35">
        <v>7</v>
      </c>
      <c r="G217" s="36">
        <v>9.5</v>
      </c>
      <c r="H217" s="35">
        <v>8</v>
      </c>
      <c r="I217" s="48">
        <f>VLOOKUP(C217,'[2]HK He_2016_2017'!$C$3:$F$684,4,FALSE)</f>
        <v>12</v>
      </c>
      <c r="J217" s="125">
        <f t="shared" si="10"/>
        <v>7.9</v>
      </c>
      <c r="K217" s="19" t="str">
        <f t="shared" si="9"/>
        <v>đạt</v>
      </c>
    </row>
    <row r="218" spans="1:11" s="38" customFormat="1" ht="24" customHeight="1">
      <c r="A218" s="31">
        <v>20</v>
      </c>
      <c r="B218" s="40">
        <v>429</v>
      </c>
      <c r="C218" s="33">
        <v>11133098</v>
      </c>
      <c r="D218" s="41" t="s">
        <v>440</v>
      </c>
      <c r="E218" s="41" t="s">
        <v>441</v>
      </c>
      <c r="F218" s="35">
        <v>5.5</v>
      </c>
      <c r="G218" s="36">
        <v>7.5</v>
      </c>
      <c r="H218" s="35">
        <v>5</v>
      </c>
      <c r="I218" s="48">
        <f>VLOOKUP(C218,'[2]HK He_2016_2017'!$C$3:$F$684,4,FALSE)</f>
        <v>11</v>
      </c>
      <c r="J218" s="125">
        <f t="shared" si="10"/>
        <v>6</v>
      </c>
      <c r="K218" s="19" t="str">
        <f t="shared" si="9"/>
        <v>đạt</v>
      </c>
    </row>
    <row r="219" spans="1:11" s="38" customFormat="1" ht="24" customHeight="1">
      <c r="A219" s="31">
        <v>21</v>
      </c>
      <c r="B219" s="40">
        <v>430</v>
      </c>
      <c r="C219" s="33">
        <v>11133101</v>
      </c>
      <c r="D219" s="41" t="s">
        <v>442</v>
      </c>
      <c r="E219" s="41" t="s">
        <v>443</v>
      </c>
      <c r="F219" s="35">
        <v>7.5</v>
      </c>
      <c r="G219" s="36">
        <v>9</v>
      </c>
      <c r="H219" s="35">
        <v>8</v>
      </c>
      <c r="I219" s="48">
        <f>VLOOKUP(C219,'[2]HK He_2016_2017'!$C$3:$F$684,4,FALSE)</f>
        <v>15</v>
      </c>
      <c r="J219" s="125">
        <f t="shared" si="10"/>
        <v>8.1</v>
      </c>
      <c r="K219" s="19" t="str">
        <f t="shared" si="9"/>
        <v>đạt</v>
      </c>
    </row>
    <row r="220" spans="1:11" s="38" customFormat="1" ht="24" customHeight="1">
      <c r="A220" s="31">
        <v>22</v>
      </c>
      <c r="B220" s="40">
        <v>431</v>
      </c>
      <c r="C220" s="33">
        <v>11133223</v>
      </c>
      <c r="D220" s="41" t="s">
        <v>444</v>
      </c>
      <c r="E220" s="41" t="s">
        <v>46</v>
      </c>
      <c r="F220" s="35">
        <v>5.5</v>
      </c>
      <c r="G220" s="36">
        <v>8.5</v>
      </c>
      <c r="H220" s="35">
        <v>8</v>
      </c>
      <c r="I220" s="48">
        <f>VLOOKUP(C220,'[2]HK He_2016_2017'!$C$3:$F$684,4,FALSE)</f>
        <v>11</v>
      </c>
      <c r="J220" s="125">
        <f t="shared" si="10"/>
        <v>7.2</v>
      </c>
      <c r="K220" s="19" t="str">
        <f t="shared" si="9"/>
        <v>đạt</v>
      </c>
    </row>
    <row r="221" spans="1:11" s="38" customFormat="1" ht="24" customHeight="1">
      <c r="A221" s="31">
        <v>23</v>
      </c>
      <c r="B221" s="40">
        <v>432</v>
      </c>
      <c r="C221" s="33">
        <v>11133176</v>
      </c>
      <c r="D221" s="41" t="s">
        <v>445</v>
      </c>
      <c r="E221" s="41" t="s">
        <v>46</v>
      </c>
      <c r="F221" s="35">
        <v>8</v>
      </c>
      <c r="G221" s="36">
        <v>9.5</v>
      </c>
      <c r="H221" s="35">
        <v>8</v>
      </c>
      <c r="I221" s="48">
        <f>VLOOKUP(C221,'[2]HK He_2016_2017'!$C$3:$F$684,4,FALSE)</f>
        <v>12</v>
      </c>
      <c r="J221" s="125">
        <f t="shared" si="10"/>
        <v>8.1</v>
      </c>
      <c r="K221" s="19" t="str">
        <f t="shared" si="9"/>
        <v>đạt</v>
      </c>
    </row>
    <row r="222" spans="1:11" s="38" customFormat="1" ht="24" customHeight="1">
      <c r="A222" s="31">
        <v>24</v>
      </c>
      <c r="B222" s="40">
        <v>433</v>
      </c>
      <c r="C222" s="33">
        <v>11133139</v>
      </c>
      <c r="D222" s="41" t="s">
        <v>161</v>
      </c>
      <c r="E222" s="41" t="s">
        <v>46</v>
      </c>
      <c r="F222" s="35">
        <v>8</v>
      </c>
      <c r="G222" s="36">
        <v>8</v>
      </c>
      <c r="H222" s="35">
        <v>6</v>
      </c>
      <c r="I222" s="48">
        <f>VLOOKUP(C222,'[2]HK He_2016_2017'!$C$3:$F$684,4,FALSE)</f>
        <v>14</v>
      </c>
      <c r="J222" s="125">
        <f t="shared" si="10"/>
        <v>7.2</v>
      </c>
      <c r="K222" s="19" t="str">
        <f t="shared" si="9"/>
        <v>đạt</v>
      </c>
    </row>
    <row r="223" spans="1:11" s="38" customFormat="1" ht="24" customHeight="1">
      <c r="A223" s="31">
        <v>25</v>
      </c>
      <c r="B223" s="40">
        <v>434</v>
      </c>
      <c r="C223" s="33">
        <v>11133183</v>
      </c>
      <c r="D223" s="41" t="s">
        <v>446</v>
      </c>
      <c r="E223" s="41" t="s">
        <v>46</v>
      </c>
      <c r="F223" s="35">
        <v>6.5</v>
      </c>
      <c r="G223" s="36">
        <v>8.5</v>
      </c>
      <c r="H223" s="35">
        <v>5</v>
      </c>
      <c r="I223" s="48">
        <f>VLOOKUP(C223,'[2]HK He_2016_2017'!$C$3:$F$684,4,FALSE)</f>
        <v>10</v>
      </c>
      <c r="J223" s="125">
        <f t="shared" si="10"/>
        <v>6.4</v>
      </c>
      <c r="K223" s="19" t="str">
        <f t="shared" si="9"/>
        <v>đạt</v>
      </c>
    </row>
    <row r="224" spans="1:11" s="38" customFormat="1" ht="24" customHeight="1">
      <c r="A224" s="31">
        <v>26</v>
      </c>
      <c r="B224" s="40">
        <v>435</v>
      </c>
      <c r="C224" s="33">
        <v>11133189</v>
      </c>
      <c r="D224" s="41" t="s">
        <v>447</v>
      </c>
      <c r="E224" s="41" t="s">
        <v>46</v>
      </c>
      <c r="F224" s="35">
        <v>6.5</v>
      </c>
      <c r="G224" s="36">
        <v>8.5</v>
      </c>
      <c r="H224" s="35">
        <v>6</v>
      </c>
      <c r="I224" s="48">
        <f>VLOOKUP(C224,'[2]HK He_2016_2017'!$C$3:$F$684,4,FALSE)</f>
        <v>15</v>
      </c>
      <c r="J224" s="125">
        <f t="shared" si="10"/>
        <v>7.2</v>
      </c>
      <c r="K224" s="19" t="str">
        <f t="shared" si="9"/>
        <v>đạt</v>
      </c>
    </row>
    <row r="225" spans="1:11" s="38" customFormat="1" ht="24" customHeight="1">
      <c r="A225" s="31">
        <v>27</v>
      </c>
      <c r="B225" s="40">
        <v>436</v>
      </c>
      <c r="C225" s="33">
        <v>11123174</v>
      </c>
      <c r="D225" s="41" t="s">
        <v>448</v>
      </c>
      <c r="E225" s="41" t="s">
        <v>46</v>
      </c>
      <c r="F225" s="35">
        <v>7</v>
      </c>
      <c r="G225" s="36">
        <v>8.5</v>
      </c>
      <c r="H225" s="35">
        <v>6</v>
      </c>
      <c r="I225" s="48">
        <f>VLOOKUP(C225,'[2]HK He_2016_2017'!$C$3:$F$684,4,FALSE)</f>
        <v>12</v>
      </c>
      <c r="J225" s="125">
        <f t="shared" si="10"/>
        <v>7</v>
      </c>
      <c r="K225" s="19" t="str">
        <f t="shared" si="9"/>
        <v>đạt</v>
      </c>
    </row>
    <row r="226" spans="1:11" s="38" customFormat="1" ht="24" customHeight="1">
      <c r="A226" s="31">
        <v>28</v>
      </c>
      <c r="B226" s="40">
        <v>437</v>
      </c>
      <c r="C226" s="33">
        <v>11133192</v>
      </c>
      <c r="D226" s="41" t="s">
        <v>59</v>
      </c>
      <c r="E226" s="41" t="s">
        <v>46</v>
      </c>
      <c r="F226" s="35">
        <v>8</v>
      </c>
      <c r="G226" s="36">
        <v>9</v>
      </c>
      <c r="H226" s="35">
        <v>7.5</v>
      </c>
      <c r="I226" s="48">
        <f>VLOOKUP(C226,'[2]HK He_2016_2017'!$C$3:$F$684,4,FALSE)</f>
        <v>15</v>
      </c>
      <c r="J226" s="125">
        <f t="shared" si="10"/>
        <v>8.1</v>
      </c>
      <c r="K226" s="19" t="str">
        <f t="shared" si="9"/>
        <v>đạt</v>
      </c>
    </row>
    <row r="227" spans="1:11" s="38" customFormat="1" ht="24" customHeight="1">
      <c r="A227" s="31">
        <v>29</v>
      </c>
      <c r="B227" s="40">
        <v>438</v>
      </c>
      <c r="C227" s="33">
        <v>11133180</v>
      </c>
      <c r="D227" s="41" t="s">
        <v>449</v>
      </c>
      <c r="E227" s="41" t="s">
        <v>46</v>
      </c>
      <c r="F227" s="35">
        <v>4.5</v>
      </c>
      <c r="G227" s="36">
        <v>8</v>
      </c>
      <c r="H227" s="35">
        <v>5.5</v>
      </c>
      <c r="I227" s="48">
        <f>VLOOKUP(C227,'[2]HK He_2016_2017'!$C$3:$F$684,4,FALSE)</f>
        <v>10</v>
      </c>
      <c r="J227" s="125">
        <f t="shared" si="10"/>
        <v>6</v>
      </c>
      <c r="K227" s="19" t="str">
        <f t="shared" si="9"/>
        <v>đạt</v>
      </c>
    </row>
    <row r="228" spans="1:11" s="38" customFormat="1" ht="24" customHeight="1">
      <c r="A228" s="31">
        <v>30</v>
      </c>
      <c r="B228" s="40">
        <v>439</v>
      </c>
      <c r="C228" s="33">
        <v>11133217</v>
      </c>
      <c r="D228" s="41" t="s">
        <v>235</v>
      </c>
      <c r="E228" s="41" t="s">
        <v>46</v>
      </c>
      <c r="F228" s="35">
        <v>4</v>
      </c>
      <c r="G228" s="36">
        <v>8.5</v>
      </c>
      <c r="H228" s="35">
        <v>6.5</v>
      </c>
      <c r="I228" s="48">
        <f>VLOOKUP(C228,'[2]HK He_2016_2017'!$C$3:$F$684,4,FALSE)</f>
        <v>14</v>
      </c>
      <c r="J228" s="125">
        <f t="shared" si="10"/>
        <v>6.7</v>
      </c>
      <c r="K228" s="19" t="str">
        <f t="shared" si="9"/>
        <v>đạt</v>
      </c>
    </row>
    <row r="229" spans="1:11" s="1" customFormat="1" ht="32.25" customHeight="1">
      <c r="A229" s="184" t="s">
        <v>450</v>
      </c>
      <c r="B229" s="184"/>
      <c r="C229" s="184"/>
      <c r="D229" s="184"/>
      <c r="E229" s="184"/>
      <c r="F229" s="126"/>
      <c r="G229" s="183" t="s">
        <v>451</v>
      </c>
      <c r="H229" s="183"/>
      <c r="I229" s="183"/>
      <c r="J229" s="183"/>
      <c r="K229" s="183"/>
    </row>
    <row r="230" spans="1:11" s="38" customFormat="1" ht="22.5" customHeight="1">
      <c r="A230" s="31">
        <v>1</v>
      </c>
      <c r="B230" s="40">
        <v>440</v>
      </c>
      <c r="C230" s="33">
        <v>11133165</v>
      </c>
      <c r="D230" s="41" t="s">
        <v>452</v>
      </c>
      <c r="E230" s="41" t="s">
        <v>46</v>
      </c>
      <c r="F230" s="35">
        <v>6</v>
      </c>
      <c r="G230" s="36">
        <v>7</v>
      </c>
      <c r="H230" s="35">
        <v>6.5</v>
      </c>
      <c r="I230" s="48">
        <f>VLOOKUP(C230,'[2]HK He_2016_2017'!$C$3:$F$684,4,FALSE)</f>
        <v>8</v>
      </c>
      <c r="J230" s="125">
        <f t="shared" si="10"/>
        <v>6.1</v>
      </c>
      <c r="K230" s="19" t="str">
        <f aca="true" t="shared" si="11" ref="K230:K259">IF(OR(F230&lt;3,G230&lt;3,H230&lt;3,I230&lt;6,J230&lt;5),"không đạt","đạt")</f>
        <v>đạt</v>
      </c>
    </row>
    <row r="231" spans="1:11" s="38" customFormat="1" ht="22.5" customHeight="1">
      <c r="A231" s="31">
        <v>2</v>
      </c>
      <c r="B231" s="40">
        <v>442</v>
      </c>
      <c r="C231" s="33">
        <v>11133210</v>
      </c>
      <c r="D231" s="41" t="s">
        <v>241</v>
      </c>
      <c r="E231" s="41" t="s">
        <v>46</v>
      </c>
      <c r="F231" s="35">
        <v>6</v>
      </c>
      <c r="G231" s="36">
        <v>9</v>
      </c>
      <c r="H231" s="35">
        <v>7</v>
      </c>
      <c r="I231" s="48">
        <f>VLOOKUP(C231,'[2]HK He_2016_2017'!$C$3:$F$684,4,FALSE)</f>
        <v>12</v>
      </c>
      <c r="J231" s="125">
        <f t="shared" si="10"/>
        <v>7.2</v>
      </c>
      <c r="K231" s="19" t="str">
        <f t="shared" si="11"/>
        <v>đạt</v>
      </c>
    </row>
    <row r="232" spans="1:11" s="38" customFormat="1" ht="22.5" customHeight="1">
      <c r="A232" s="31">
        <v>3</v>
      </c>
      <c r="B232" s="40">
        <v>443</v>
      </c>
      <c r="C232" s="33">
        <v>11133246</v>
      </c>
      <c r="D232" s="41" t="s">
        <v>51</v>
      </c>
      <c r="E232" s="41" t="s">
        <v>453</v>
      </c>
      <c r="F232" s="35">
        <v>6.5</v>
      </c>
      <c r="G232" s="36">
        <v>8.5</v>
      </c>
      <c r="H232" s="35">
        <v>6</v>
      </c>
      <c r="I232" s="48">
        <f>VLOOKUP(C232,'[2]HK He_2016_2017'!$C$3:$F$684,4,FALSE)</f>
        <v>10</v>
      </c>
      <c r="J232" s="125">
        <f t="shared" si="10"/>
        <v>6.7</v>
      </c>
      <c r="K232" s="19" t="str">
        <f t="shared" si="11"/>
        <v>đạt</v>
      </c>
    </row>
    <row r="233" spans="1:11" s="38" customFormat="1" ht="22.5" customHeight="1">
      <c r="A233" s="31">
        <v>4</v>
      </c>
      <c r="B233" s="40">
        <v>444</v>
      </c>
      <c r="C233" s="33">
        <v>11133247</v>
      </c>
      <c r="D233" s="41" t="s">
        <v>454</v>
      </c>
      <c r="E233" s="41" t="s">
        <v>453</v>
      </c>
      <c r="F233" s="35">
        <v>7.5</v>
      </c>
      <c r="G233" s="36">
        <v>8.5</v>
      </c>
      <c r="H233" s="35">
        <v>7.5</v>
      </c>
      <c r="I233" s="48">
        <f>VLOOKUP(C233,'[2]HK He_2016_2017'!$C$3:$F$684,4,FALSE)</f>
        <v>12</v>
      </c>
      <c r="J233" s="125">
        <f t="shared" si="10"/>
        <v>7.5</v>
      </c>
      <c r="K233" s="19" t="str">
        <f t="shared" si="11"/>
        <v>đạt</v>
      </c>
    </row>
    <row r="234" spans="1:11" s="38" customFormat="1" ht="22.5" customHeight="1">
      <c r="A234" s="31">
        <v>5</v>
      </c>
      <c r="B234" s="40">
        <v>445</v>
      </c>
      <c r="C234" s="33">
        <v>11133264</v>
      </c>
      <c r="D234" s="41" t="s">
        <v>300</v>
      </c>
      <c r="E234" s="41" t="s">
        <v>455</v>
      </c>
      <c r="F234" s="35">
        <v>5.5</v>
      </c>
      <c r="G234" s="36">
        <v>8</v>
      </c>
      <c r="H234" s="35">
        <v>5</v>
      </c>
      <c r="I234" s="48">
        <f>VLOOKUP(C234,'[2]HK He_2016_2017'!$C$3:$F$684,4,FALSE)</f>
        <v>12</v>
      </c>
      <c r="J234" s="125">
        <f t="shared" si="10"/>
        <v>6.2</v>
      </c>
      <c r="K234" s="19" t="str">
        <f t="shared" si="11"/>
        <v>đạt</v>
      </c>
    </row>
    <row r="235" spans="1:11" s="38" customFormat="1" ht="22.5" customHeight="1">
      <c r="A235" s="31">
        <v>6</v>
      </c>
      <c r="B235" s="40">
        <v>446</v>
      </c>
      <c r="C235" s="33">
        <v>11133279</v>
      </c>
      <c r="D235" s="41" t="s">
        <v>456</v>
      </c>
      <c r="E235" s="41" t="s">
        <v>455</v>
      </c>
      <c r="F235" s="35">
        <v>4.5</v>
      </c>
      <c r="G235" s="36">
        <v>6</v>
      </c>
      <c r="H235" s="35">
        <v>6</v>
      </c>
      <c r="I235" s="48">
        <f>VLOOKUP(C235,'[2]HK He_2016_2017'!$C$3:$F$684,4,FALSE)</f>
        <v>10</v>
      </c>
      <c r="J235" s="125">
        <f t="shared" si="10"/>
        <v>5.5</v>
      </c>
      <c r="K235" s="19" t="str">
        <f t="shared" si="11"/>
        <v>đạt</v>
      </c>
    </row>
    <row r="236" spans="1:11" s="38" customFormat="1" ht="22.5" customHeight="1">
      <c r="A236" s="31">
        <v>7</v>
      </c>
      <c r="B236" s="40">
        <v>447</v>
      </c>
      <c r="C236" s="33">
        <v>11133256</v>
      </c>
      <c r="D236" s="41" t="s">
        <v>295</v>
      </c>
      <c r="E236" s="41" t="s">
        <v>131</v>
      </c>
      <c r="F236" s="35">
        <v>8</v>
      </c>
      <c r="G236" s="36">
        <v>8.5</v>
      </c>
      <c r="H236" s="35">
        <v>7</v>
      </c>
      <c r="I236" s="48">
        <f>VLOOKUP(C236,'[2]HK He_2016_2017'!$C$3:$F$684,4,FALSE)</f>
        <v>12</v>
      </c>
      <c r="J236" s="125">
        <f t="shared" si="10"/>
        <v>7.5</v>
      </c>
      <c r="K236" s="19" t="str">
        <f t="shared" si="11"/>
        <v>đạt</v>
      </c>
    </row>
    <row r="237" spans="1:11" s="38" customFormat="1" ht="22.5" customHeight="1">
      <c r="A237" s="31">
        <v>8</v>
      </c>
      <c r="B237" s="40">
        <v>448</v>
      </c>
      <c r="C237" s="33">
        <v>11133340</v>
      </c>
      <c r="D237" s="41" t="s">
        <v>457</v>
      </c>
      <c r="E237" s="41" t="s">
        <v>56</v>
      </c>
      <c r="F237" s="35">
        <v>4</v>
      </c>
      <c r="G237" s="36">
        <v>9</v>
      </c>
      <c r="H237" s="35">
        <v>7</v>
      </c>
      <c r="I237" s="48">
        <f>VLOOKUP(C237,'[2]HK He_2016_2017'!$C$3:$F$684,4,FALSE)</f>
        <v>9</v>
      </c>
      <c r="J237" s="125">
        <f t="shared" si="10"/>
        <v>6.5</v>
      </c>
      <c r="K237" s="19" t="str">
        <f t="shared" si="11"/>
        <v>đạt</v>
      </c>
    </row>
    <row r="238" spans="1:11" s="38" customFormat="1" ht="22.5" customHeight="1">
      <c r="A238" s="31">
        <v>9</v>
      </c>
      <c r="B238" s="40">
        <v>449</v>
      </c>
      <c r="C238" s="33">
        <v>11133332</v>
      </c>
      <c r="D238" s="41" t="s">
        <v>458</v>
      </c>
      <c r="E238" s="41" t="s">
        <v>56</v>
      </c>
      <c r="F238" s="35">
        <v>5.5</v>
      </c>
      <c r="G238" s="36">
        <v>7</v>
      </c>
      <c r="H238" s="35">
        <v>7.5</v>
      </c>
      <c r="I238" s="48">
        <f>VLOOKUP(C238,'[2]HK He_2016_2017'!$C$3:$F$684,4,FALSE)</f>
        <v>12</v>
      </c>
      <c r="J238" s="125">
        <f t="shared" si="10"/>
        <v>6.7</v>
      </c>
      <c r="K238" s="19" t="str">
        <f t="shared" si="11"/>
        <v>đạt</v>
      </c>
    </row>
    <row r="239" spans="1:11" s="38" customFormat="1" ht="22.5" customHeight="1">
      <c r="A239" s="31">
        <v>10</v>
      </c>
      <c r="B239" s="40">
        <v>450</v>
      </c>
      <c r="C239" s="33">
        <v>11133413</v>
      </c>
      <c r="D239" s="41" t="s">
        <v>459</v>
      </c>
      <c r="E239" s="41" t="s">
        <v>215</v>
      </c>
      <c r="F239" s="35">
        <v>4.5</v>
      </c>
      <c r="G239" s="36">
        <v>8.5</v>
      </c>
      <c r="H239" s="35">
        <v>6.5</v>
      </c>
      <c r="I239" s="48">
        <f>VLOOKUP(C239,'[2]HK He_2016_2017'!$C$3:$F$684,4,FALSE)</f>
        <v>14</v>
      </c>
      <c r="J239" s="125">
        <f t="shared" si="10"/>
        <v>6.8</v>
      </c>
      <c r="K239" s="19" t="str">
        <f t="shared" si="11"/>
        <v>đạt</v>
      </c>
    </row>
    <row r="240" spans="1:11" s="38" customFormat="1" ht="22.5" customHeight="1">
      <c r="A240" s="31">
        <v>11</v>
      </c>
      <c r="B240" s="40">
        <v>451</v>
      </c>
      <c r="C240" s="33">
        <v>11133394</v>
      </c>
      <c r="D240" s="41" t="s">
        <v>460</v>
      </c>
      <c r="E240" s="41" t="s">
        <v>215</v>
      </c>
      <c r="F240" s="35">
        <v>7</v>
      </c>
      <c r="G240" s="36">
        <v>8.5</v>
      </c>
      <c r="H240" s="35">
        <v>3</v>
      </c>
      <c r="I240" s="48">
        <f>VLOOKUP(C240,'[2]HK He_2016_2017'!$C$3:$F$684,4,FALSE)</f>
        <v>6</v>
      </c>
      <c r="J240" s="125">
        <f t="shared" si="10"/>
        <v>5.5</v>
      </c>
      <c r="K240" s="19" t="str">
        <f t="shared" si="11"/>
        <v>đạt</v>
      </c>
    </row>
    <row r="241" spans="1:11" s="38" customFormat="1" ht="22.5" customHeight="1">
      <c r="A241" s="31">
        <v>12</v>
      </c>
      <c r="B241" s="40">
        <v>452</v>
      </c>
      <c r="C241" s="33">
        <v>11133417</v>
      </c>
      <c r="D241" s="41" t="s">
        <v>191</v>
      </c>
      <c r="E241" s="41" t="s">
        <v>215</v>
      </c>
      <c r="F241" s="35">
        <v>6</v>
      </c>
      <c r="G241" s="36">
        <v>7.5</v>
      </c>
      <c r="H241" s="35">
        <v>5.5</v>
      </c>
      <c r="I241" s="48">
        <f>VLOOKUP(C241,'[2]HK He_2016_2017'!$C$3:$F$684,4,FALSE)</f>
        <v>13</v>
      </c>
      <c r="J241" s="125">
        <f t="shared" si="10"/>
        <v>6.4</v>
      </c>
      <c r="K241" s="19" t="str">
        <f t="shared" si="11"/>
        <v>đạt</v>
      </c>
    </row>
    <row r="242" spans="1:11" s="38" customFormat="1" ht="22.5" customHeight="1">
      <c r="A242" s="31">
        <v>13</v>
      </c>
      <c r="B242" s="40">
        <v>453</v>
      </c>
      <c r="C242" s="33">
        <v>11133397</v>
      </c>
      <c r="D242" s="41" t="s">
        <v>461</v>
      </c>
      <c r="E242" s="41" t="s">
        <v>215</v>
      </c>
      <c r="F242" s="35">
        <v>5.5</v>
      </c>
      <c r="G242" s="36">
        <v>8.5</v>
      </c>
      <c r="H242" s="35">
        <v>5.5</v>
      </c>
      <c r="I242" s="48">
        <f>VLOOKUP(C242,'[2]HK He_2016_2017'!$C$3:$F$684,4,FALSE)</f>
        <v>8</v>
      </c>
      <c r="J242" s="125">
        <f t="shared" si="10"/>
        <v>6.1</v>
      </c>
      <c r="K242" s="19" t="str">
        <f t="shared" si="11"/>
        <v>đạt</v>
      </c>
    </row>
    <row r="243" spans="1:11" s="38" customFormat="1" ht="22.5" customHeight="1">
      <c r="A243" s="31">
        <v>14</v>
      </c>
      <c r="B243" s="40">
        <v>454</v>
      </c>
      <c r="C243" s="33">
        <v>11133439</v>
      </c>
      <c r="D243" s="41" t="s">
        <v>169</v>
      </c>
      <c r="E243" s="41" t="s">
        <v>9</v>
      </c>
      <c r="F243" s="35">
        <v>7</v>
      </c>
      <c r="G243" s="36">
        <v>9</v>
      </c>
      <c r="H243" s="35">
        <v>4</v>
      </c>
      <c r="I243" s="48">
        <f>VLOOKUP(C243,'[2]HK He_2016_2017'!$C$3:$F$684,4,FALSE)</f>
        <v>13</v>
      </c>
      <c r="J243" s="125">
        <f t="shared" si="10"/>
        <v>6.6</v>
      </c>
      <c r="K243" s="19" t="str">
        <f t="shared" si="11"/>
        <v>đạt</v>
      </c>
    </row>
    <row r="244" spans="1:11" s="38" customFormat="1" ht="22.5" customHeight="1">
      <c r="A244" s="31">
        <v>15</v>
      </c>
      <c r="B244" s="40">
        <v>455</v>
      </c>
      <c r="C244" s="33">
        <v>11133677</v>
      </c>
      <c r="D244" s="41" t="s">
        <v>462</v>
      </c>
      <c r="E244" s="41" t="s">
        <v>107</v>
      </c>
      <c r="F244" s="35">
        <v>7.5</v>
      </c>
      <c r="G244" s="36">
        <v>9.5</v>
      </c>
      <c r="H244" s="35">
        <v>7</v>
      </c>
      <c r="I244" s="48">
        <f>VLOOKUP(C244,'[2]HK He_2016_2017'!$C$3:$F$684,4,FALSE)</f>
        <v>14</v>
      </c>
      <c r="J244" s="125">
        <f t="shared" si="10"/>
        <v>7.9</v>
      </c>
      <c r="K244" s="19" t="str">
        <f t="shared" si="11"/>
        <v>đạt</v>
      </c>
    </row>
    <row r="245" spans="1:11" s="38" customFormat="1" ht="22.5" customHeight="1">
      <c r="A245" s="31">
        <v>16</v>
      </c>
      <c r="B245" s="40">
        <v>456</v>
      </c>
      <c r="C245" s="33">
        <v>11133664</v>
      </c>
      <c r="D245" s="41" t="s">
        <v>463</v>
      </c>
      <c r="E245" s="41" t="s">
        <v>107</v>
      </c>
      <c r="F245" s="35">
        <v>6</v>
      </c>
      <c r="G245" s="36">
        <v>9</v>
      </c>
      <c r="H245" s="35">
        <v>6.5</v>
      </c>
      <c r="I245" s="48">
        <f>VLOOKUP(C245,'[2]HK He_2016_2017'!$C$3:$F$684,4,FALSE)</f>
        <v>9</v>
      </c>
      <c r="J245" s="125">
        <f t="shared" si="10"/>
        <v>6.8</v>
      </c>
      <c r="K245" s="19" t="str">
        <f t="shared" si="11"/>
        <v>đạt</v>
      </c>
    </row>
    <row r="246" spans="1:11" s="38" customFormat="1" ht="22.5" customHeight="1">
      <c r="A246" s="31">
        <v>17</v>
      </c>
      <c r="B246" s="40">
        <v>457</v>
      </c>
      <c r="C246" s="33">
        <v>11133674</v>
      </c>
      <c r="D246" s="41" t="s">
        <v>147</v>
      </c>
      <c r="E246" s="41" t="s">
        <v>107</v>
      </c>
      <c r="F246" s="35">
        <v>8.5</v>
      </c>
      <c r="G246" s="36">
        <v>10</v>
      </c>
      <c r="H246" s="35">
        <v>6.5</v>
      </c>
      <c r="I246" s="48">
        <f>VLOOKUP(C246,'[2]HK He_2016_2017'!$C$3:$F$684,4,FALSE)</f>
        <v>15</v>
      </c>
      <c r="J246" s="125">
        <f t="shared" si="10"/>
        <v>8.2</v>
      </c>
      <c r="K246" s="19" t="str">
        <f t="shared" si="11"/>
        <v>đạt</v>
      </c>
    </row>
    <row r="247" spans="1:11" s="38" customFormat="1" ht="22.5" customHeight="1">
      <c r="A247" s="31">
        <v>18</v>
      </c>
      <c r="B247" s="40">
        <v>459</v>
      </c>
      <c r="C247" s="33">
        <v>11133504</v>
      </c>
      <c r="D247" s="41" t="s">
        <v>298</v>
      </c>
      <c r="E247" s="41" t="s">
        <v>464</v>
      </c>
      <c r="F247" s="35">
        <v>6.5</v>
      </c>
      <c r="G247" s="36">
        <v>8</v>
      </c>
      <c r="H247" s="35">
        <v>6.5</v>
      </c>
      <c r="I247" s="48">
        <f>VLOOKUP(C247,'[2]HK He_2016_2017'!$C$3:$F$684,4,FALSE)</f>
        <v>10</v>
      </c>
      <c r="J247" s="125">
        <f t="shared" si="10"/>
        <v>6.7</v>
      </c>
      <c r="K247" s="19" t="str">
        <f t="shared" si="11"/>
        <v>đạt</v>
      </c>
    </row>
    <row r="248" spans="1:11" s="38" customFormat="1" ht="22.5" customHeight="1">
      <c r="A248" s="31">
        <v>19</v>
      </c>
      <c r="B248" s="40">
        <v>460</v>
      </c>
      <c r="C248" s="33">
        <v>11133500</v>
      </c>
      <c r="D248" s="41" t="s">
        <v>257</v>
      </c>
      <c r="E248" s="41" t="s">
        <v>464</v>
      </c>
      <c r="F248" s="35">
        <v>6</v>
      </c>
      <c r="G248" s="36">
        <v>8</v>
      </c>
      <c r="H248" s="35">
        <v>5.5</v>
      </c>
      <c r="I248" s="48">
        <f>VLOOKUP(C248,'[2]HK He_2016_2017'!$C$3:$F$684,4,FALSE)</f>
        <v>12</v>
      </c>
      <c r="J248" s="125">
        <f t="shared" si="10"/>
        <v>6.5</v>
      </c>
      <c r="K248" s="19" t="str">
        <f t="shared" si="11"/>
        <v>đạt</v>
      </c>
    </row>
    <row r="249" spans="1:11" s="38" customFormat="1" ht="22.5" customHeight="1">
      <c r="A249" s="31">
        <v>20</v>
      </c>
      <c r="B249" s="40">
        <v>461</v>
      </c>
      <c r="C249" s="33">
        <v>11133588</v>
      </c>
      <c r="D249" s="41" t="s">
        <v>90</v>
      </c>
      <c r="E249" s="41" t="s">
        <v>40</v>
      </c>
      <c r="F249" s="35">
        <v>5</v>
      </c>
      <c r="G249" s="36">
        <v>8</v>
      </c>
      <c r="H249" s="35">
        <v>6.5</v>
      </c>
      <c r="I249" s="48">
        <f>VLOOKUP(C249,'[2]HK He_2016_2017'!$C$3:$F$684,4,FALSE)</f>
        <v>10</v>
      </c>
      <c r="J249" s="125">
        <f t="shared" si="10"/>
        <v>6.4</v>
      </c>
      <c r="K249" s="19" t="str">
        <f t="shared" si="11"/>
        <v>đạt</v>
      </c>
    </row>
    <row r="250" spans="1:11" s="38" customFormat="1" ht="22.5" customHeight="1">
      <c r="A250" s="31">
        <v>21</v>
      </c>
      <c r="B250" s="40">
        <v>462</v>
      </c>
      <c r="C250" s="33">
        <v>11133561</v>
      </c>
      <c r="D250" s="41" t="s">
        <v>465</v>
      </c>
      <c r="E250" s="41" t="s">
        <v>40</v>
      </c>
      <c r="F250" s="35">
        <v>7</v>
      </c>
      <c r="G250" s="36">
        <v>9.5</v>
      </c>
      <c r="H250" s="35">
        <v>7.5</v>
      </c>
      <c r="I250" s="48">
        <f>VLOOKUP(C250,'[2]HK He_2016_2017'!$C$3:$F$684,4,FALSE)</f>
        <v>13</v>
      </c>
      <c r="J250" s="125">
        <f t="shared" si="10"/>
        <v>7.8</v>
      </c>
      <c r="K250" s="19" t="str">
        <f t="shared" si="11"/>
        <v>đạt</v>
      </c>
    </row>
    <row r="251" spans="1:11" s="38" customFormat="1" ht="22.5" customHeight="1">
      <c r="A251" s="31">
        <v>22</v>
      </c>
      <c r="B251" s="40">
        <v>463</v>
      </c>
      <c r="C251" s="33">
        <v>11133632</v>
      </c>
      <c r="D251" s="41" t="s">
        <v>241</v>
      </c>
      <c r="E251" s="41" t="s">
        <v>40</v>
      </c>
      <c r="F251" s="35">
        <v>5.5</v>
      </c>
      <c r="G251" s="36">
        <v>8</v>
      </c>
      <c r="H251" s="35">
        <v>5.5</v>
      </c>
      <c r="I251" s="48">
        <f>VLOOKUP(C251,'[2]HK He_2016_2017'!$C$3:$F$684,4,FALSE)</f>
        <v>12</v>
      </c>
      <c r="J251" s="125">
        <f t="shared" si="10"/>
        <v>6.4</v>
      </c>
      <c r="K251" s="19" t="str">
        <f t="shared" si="11"/>
        <v>đạt</v>
      </c>
    </row>
    <row r="252" spans="1:11" s="38" customFormat="1" ht="27.75" customHeight="1">
      <c r="A252" s="31">
        <v>23</v>
      </c>
      <c r="B252" s="40">
        <v>464</v>
      </c>
      <c r="C252" s="33">
        <v>11133576</v>
      </c>
      <c r="D252" s="41" t="s">
        <v>25</v>
      </c>
      <c r="E252" s="41" t="s">
        <v>40</v>
      </c>
      <c r="F252" s="35">
        <v>5</v>
      </c>
      <c r="G252" s="36">
        <v>7.5</v>
      </c>
      <c r="H252" s="35">
        <v>6.5</v>
      </c>
      <c r="I252" s="48">
        <f>VLOOKUP(C252,'[2]HK He_2016_2017'!$C$3:$F$684,4,FALSE)</f>
        <v>8</v>
      </c>
      <c r="J252" s="125">
        <f t="shared" si="10"/>
        <v>6</v>
      </c>
      <c r="K252" s="19" t="str">
        <f t="shared" si="11"/>
        <v>đạt</v>
      </c>
    </row>
    <row r="253" spans="1:11" s="38" customFormat="1" ht="27.75" customHeight="1">
      <c r="A253" s="31">
        <v>24</v>
      </c>
      <c r="B253" s="40">
        <v>465</v>
      </c>
      <c r="C253" s="33">
        <v>11133534</v>
      </c>
      <c r="D253" s="41" t="s">
        <v>466</v>
      </c>
      <c r="E253" s="41" t="s">
        <v>40</v>
      </c>
      <c r="F253" s="35">
        <v>6.5</v>
      </c>
      <c r="G253" s="36">
        <v>9</v>
      </c>
      <c r="H253" s="35">
        <v>8</v>
      </c>
      <c r="I253" s="48">
        <f>VLOOKUP(C253,'[2]HK He_2016_2017'!$C$3:$F$684,4,FALSE)</f>
        <v>11</v>
      </c>
      <c r="J253" s="125">
        <f t="shared" si="10"/>
        <v>7.5</v>
      </c>
      <c r="K253" s="19" t="str">
        <f t="shared" si="11"/>
        <v>đạt</v>
      </c>
    </row>
    <row r="254" spans="1:11" s="38" customFormat="1" ht="27.75" customHeight="1">
      <c r="A254" s="31">
        <v>25</v>
      </c>
      <c r="B254" s="40">
        <v>466</v>
      </c>
      <c r="C254" s="33">
        <v>11133526</v>
      </c>
      <c r="D254" s="41" t="s">
        <v>467</v>
      </c>
      <c r="E254" s="41" t="s">
        <v>40</v>
      </c>
      <c r="F254" s="35">
        <v>4.5</v>
      </c>
      <c r="G254" s="36">
        <v>8.5</v>
      </c>
      <c r="H254" s="35">
        <v>7</v>
      </c>
      <c r="I254" s="48">
        <f>VLOOKUP(C254,'[2]HK He_2016_2017'!$C$3:$F$684,4,FALSE)</f>
        <v>11</v>
      </c>
      <c r="J254" s="125">
        <f t="shared" si="10"/>
        <v>6.7</v>
      </c>
      <c r="K254" s="19" t="str">
        <f t="shared" si="11"/>
        <v>đạt</v>
      </c>
    </row>
    <row r="255" spans="1:11" s="38" customFormat="1" ht="27.75" customHeight="1">
      <c r="A255" s="31">
        <v>26</v>
      </c>
      <c r="B255" s="40">
        <v>467</v>
      </c>
      <c r="C255" s="33">
        <v>11134901</v>
      </c>
      <c r="D255" s="41" t="s">
        <v>468</v>
      </c>
      <c r="E255" s="41" t="s">
        <v>109</v>
      </c>
      <c r="F255" s="35">
        <v>7</v>
      </c>
      <c r="G255" s="36">
        <v>9</v>
      </c>
      <c r="H255" s="35">
        <v>8.5</v>
      </c>
      <c r="I255" s="48">
        <f>VLOOKUP(C255,'[2]HK He_2016_2017'!$C$3:$F$684,4,FALSE)</f>
        <v>16</v>
      </c>
      <c r="J255" s="125">
        <f t="shared" si="10"/>
        <v>8.3</v>
      </c>
      <c r="K255" s="19" t="str">
        <f t="shared" si="11"/>
        <v>đạt</v>
      </c>
    </row>
    <row r="256" spans="1:11" s="38" customFormat="1" ht="27.75" customHeight="1">
      <c r="A256" s="31">
        <v>27</v>
      </c>
      <c r="B256" s="40">
        <v>468</v>
      </c>
      <c r="C256" s="33">
        <v>11133737</v>
      </c>
      <c r="D256" s="41" t="s">
        <v>166</v>
      </c>
      <c r="E256" s="41" t="s">
        <v>48</v>
      </c>
      <c r="F256" s="35">
        <v>6</v>
      </c>
      <c r="G256" s="36">
        <v>8.5</v>
      </c>
      <c r="H256" s="35">
        <v>5</v>
      </c>
      <c r="I256" s="48">
        <f>VLOOKUP(C256,'[2]HK He_2016_2017'!$C$3:$F$684,4,FALSE)</f>
        <v>13</v>
      </c>
      <c r="J256" s="125">
        <f t="shared" si="10"/>
        <v>6.6</v>
      </c>
      <c r="K256" s="19" t="str">
        <f t="shared" si="11"/>
        <v>đạt</v>
      </c>
    </row>
    <row r="257" spans="1:11" s="38" customFormat="1" ht="27.75" customHeight="1">
      <c r="A257" s="31">
        <v>28</v>
      </c>
      <c r="B257" s="40">
        <v>469</v>
      </c>
      <c r="C257" s="33">
        <v>11133900</v>
      </c>
      <c r="D257" s="41" t="s">
        <v>469</v>
      </c>
      <c r="E257" s="41" t="s">
        <v>470</v>
      </c>
      <c r="F257" s="35">
        <v>6</v>
      </c>
      <c r="G257" s="36">
        <v>7.5</v>
      </c>
      <c r="H257" s="35">
        <v>6</v>
      </c>
      <c r="I257" s="48">
        <f>VLOOKUP(C257,'[2]HK He_2016_2017'!$C$3:$F$684,4,FALSE)</f>
        <v>12</v>
      </c>
      <c r="J257" s="125">
        <f t="shared" si="10"/>
        <v>6.5</v>
      </c>
      <c r="K257" s="19" t="str">
        <f t="shared" si="11"/>
        <v>đạt</v>
      </c>
    </row>
    <row r="258" spans="1:11" s="38" customFormat="1" ht="27.75" customHeight="1">
      <c r="A258" s="31">
        <v>29</v>
      </c>
      <c r="B258" s="40">
        <v>470</v>
      </c>
      <c r="C258" s="33">
        <v>11133913</v>
      </c>
      <c r="D258" s="41" t="s">
        <v>417</v>
      </c>
      <c r="E258" s="41" t="s">
        <v>471</v>
      </c>
      <c r="F258" s="35">
        <v>6.5</v>
      </c>
      <c r="G258" s="36">
        <v>8.5</v>
      </c>
      <c r="H258" s="35">
        <v>6</v>
      </c>
      <c r="I258" s="48">
        <f>VLOOKUP(C258,'[2]HK He_2016_2017'!$C$3:$F$684,4,FALSE)</f>
        <v>11</v>
      </c>
      <c r="J258" s="125">
        <f t="shared" si="10"/>
        <v>6.8</v>
      </c>
      <c r="K258" s="19" t="str">
        <f t="shared" si="11"/>
        <v>đạt</v>
      </c>
    </row>
    <row r="259" spans="1:11" s="38" customFormat="1" ht="27.75" customHeight="1">
      <c r="A259" s="31">
        <v>30</v>
      </c>
      <c r="B259" s="40">
        <v>728</v>
      </c>
      <c r="C259" s="33">
        <v>11130704</v>
      </c>
      <c r="D259" s="41" t="s">
        <v>472</v>
      </c>
      <c r="E259" s="41" t="s">
        <v>88</v>
      </c>
      <c r="F259" s="35">
        <v>5.5</v>
      </c>
      <c r="G259" s="36">
        <v>8</v>
      </c>
      <c r="H259" s="35">
        <v>5</v>
      </c>
      <c r="I259" s="48">
        <f>VLOOKUP(C259,'[2]HK He_2016_2017'!$C$3:$F$684,4,FALSE)</f>
        <v>10</v>
      </c>
      <c r="J259" s="125">
        <f t="shared" si="10"/>
        <v>6</v>
      </c>
      <c r="K259" s="19" t="str">
        <f t="shared" si="11"/>
        <v>đạt</v>
      </c>
    </row>
    <row r="260" spans="1:11" s="1" customFormat="1" ht="21" customHeight="1">
      <c r="A260" s="184" t="s">
        <v>473</v>
      </c>
      <c r="B260" s="184"/>
      <c r="C260" s="184"/>
      <c r="D260" s="184"/>
      <c r="E260" s="184"/>
      <c r="F260" s="126"/>
      <c r="G260" s="183" t="s">
        <v>474</v>
      </c>
      <c r="H260" s="183"/>
      <c r="I260" s="183"/>
      <c r="J260" s="183"/>
      <c r="K260" s="183"/>
    </row>
    <row r="261" spans="1:11" s="38" customFormat="1" ht="23.25" customHeight="1">
      <c r="A261" s="31">
        <v>1</v>
      </c>
      <c r="B261" s="40">
        <v>471</v>
      </c>
      <c r="C261" s="33">
        <v>11133856</v>
      </c>
      <c r="D261" s="41" t="s">
        <v>475</v>
      </c>
      <c r="E261" s="41" t="s">
        <v>476</v>
      </c>
      <c r="F261" s="35">
        <v>4</v>
      </c>
      <c r="G261" s="36">
        <v>7.5</v>
      </c>
      <c r="H261" s="35">
        <v>4.5</v>
      </c>
      <c r="I261" s="48">
        <f>VLOOKUP(C261,'[2]HK He_2016_2017'!$C$3:$F$684,4,FALSE)</f>
        <v>10</v>
      </c>
      <c r="J261" s="125">
        <f t="shared" si="10"/>
        <v>5.4</v>
      </c>
      <c r="K261" s="19" t="str">
        <f aca="true" t="shared" si="12" ref="K261:K291">IF(OR(F261&lt;3,G261&lt;3,H261&lt;3,I261&lt;6,J261&lt;5),"không đạt","đạt")</f>
        <v>đạt</v>
      </c>
    </row>
    <row r="262" spans="1:11" s="38" customFormat="1" ht="23.25" customHeight="1">
      <c r="A262" s="31">
        <v>2</v>
      </c>
      <c r="B262" s="40">
        <v>472</v>
      </c>
      <c r="C262" s="33">
        <v>11133797</v>
      </c>
      <c r="D262" s="41" t="s">
        <v>106</v>
      </c>
      <c r="E262" s="41" t="s">
        <v>477</v>
      </c>
      <c r="F262" s="35">
        <v>6</v>
      </c>
      <c r="G262" s="36">
        <v>8</v>
      </c>
      <c r="H262" s="35">
        <v>6</v>
      </c>
      <c r="I262" s="48">
        <f>VLOOKUP(C262,'[2]HK He_2016_2017'!$C$3:$F$684,4,FALSE)</f>
        <v>11</v>
      </c>
      <c r="J262" s="125">
        <f t="shared" si="10"/>
        <v>6.5</v>
      </c>
      <c r="K262" s="19" t="str">
        <f t="shared" si="12"/>
        <v>đạt</v>
      </c>
    </row>
    <row r="263" spans="1:11" s="38" customFormat="1" ht="23.25" customHeight="1">
      <c r="A263" s="31">
        <v>3</v>
      </c>
      <c r="B263" s="40">
        <v>473</v>
      </c>
      <c r="C263" s="33">
        <v>11133853</v>
      </c>
      <c r="D263" s="41" t="s">
        <v>478</v>
      </c>
      <c r="E263" s="41" t="s">
        <v>479</v>
      </c>
      <c r="F263" s="35">
        <v>7</v>
      </c>
      <c r="G263" s="36">
        <v>7.5</v>
      </c>
      <c r="H263" s="35">
        <v>7.5</v>
      </c>
      <c r="I263" s="48">
        <f>VLOOKUP(C263,'[2]HK He_2016_2017'!$C$3:$F$684,4,FALSE)</f>
        <v>14</v>
      </c>
      <c r="J263" s="125">
        <f t="shared" si="10"/>
        <v>7.3</v>
      </c>
      <c r="K263" s="19" t="str">
        <f t="shared" si="12"/>
        <v>đạt</v>
      </c>
    </row>
    <row r="264" spans="1:11" ht="23.25" customHeight="1">
      <c r="A264" s="31">
        <v>4</v>
      </c>
      <c r="B264" s="40">
        <v>474</v>
      </c>
      <c r="C264" s="33">
        <v>11133781</v>
      </c>
      <c r="D264" s="41" t="s">
        <v>229</v>
      </c>
      <c r="E264" s="41" t="s">
        <v>480</v>
      </c>
      <c r="F264" s="35">
        <v>4.5</v>
      </c>
      <c r="G264" s="36">
        <v>6.5</v>
      </c>
      <c r="H264" s="35">
        <v>4.5</v>
      </c>
      <c r="I264" s="48">
        <f>VLOOKUP(C264,'[2]HK He_2016_2017'!$C$3:$F$684,4,FALSE)</f>
        <v>10</v>
      </c>
      <c r="J264" s="125">
        <f t="shared" si="10"/>
        <v>5.2</v>
      </c>
      <c r="K264" s="19" t="str">
        <f t="shared" si="12"/>
        <v>đạt</v>
      </c>
    </row>
    <row r="265" spans="1:11" ht="23.25" customHeight="1">
      <c r="A265" s="31">
        <v>5</v>
      </c>
      <c r="B265" s="40">
        <v>475</v>
      </c>
      <c r="C265" s="33">
        <v>11133813</v>
      </c>
      <c r="D265" s="41" t="s">
        <v>10</v>
      </c>
      <c r="E265" s="41" t="s">
        <v>481</v>
      </c>
      <c r="F265" s="35">
        <v>6</v>
      </c>
      <c r="G265" s="36">
        <v>6.5</v>
      </c>
      <c r="H265" s="35">
        <v>6.5</v>
      </c>
      <c r="I265" s="48">
        <f>VLOOKUP(C265,'[2]HK He_2016_2017'!$C$3:$F$684,4,FALSE)</f>
        <v>14</v>
      </c>
      <c r="J265" s="125">
        <f t="shared" si="10"/>
        <v>6.5</v>
      </c>
      <c r="K265" s="19" t="str">
        <f t="shared" si="12"/>
        <v>đạt</v>
      </c>
    </row>
    <row r="266" spans="1:11" ht="23.25" customHeight="1">
      <c r="A266" s="31">
        <v>6</v>
      </c>
      <c r="B266" s="40">
        <v>476</v>
      </c>
      <c r="C266" s="33">
        <v>11144272</v>
      </c>
      <c r="D266" s="41" t="s">
        <v>482</v>
      </c>
      <c r="E266" s="41" t="s">
        <v>481</v>
      </c>
      <c r="F266" s="35">
        <v>5</v>
      </c>
      <c r="G266" s="36">
        <v>8.5</v>
      </c>
      <c r="H266" s="35">
        <v>6.5</v>
      </c>
      <c r="I266" s="48">
        <f>VLOOKUP(C266,'[2]HK He_2016_2017'!$C$3:$F$684,4,FALSE)</f>
        <v>11</v>
      </c>
      <c r="J266" s="125">
        <f aca="true" t="shared" si="13" ref="J266:J329">ROUND(F266*0.2+G266*0.3+H266*0.3+I266*0.1,1)</f>
        <v>6.6</v>
      </c>
      <c r="K266" s="19" t="str">
        <f t="shared" si="12"/>
        <v>đạt</v>
      </c>
    </row>
    <row r="267" spans="1:11" ht="23.25" customHeight="1">
      <c r="A267" s="31">
        <v>7</v>
      </c>
      <c r="B267" s="40">
        <v>477</v>
      </c>
      <c r="C267" s="33">
        <v>11133801</v>
      </c>
      <c r="D267" s="41" t="s">
        <v>483</v>
      </c>
      <c r="E267" s="41" t="s">
        <v>481</v>
      </c>
      <c r="F267" s="35">
        <v>3.5</v>
      </c>
      <c r="G267" s="36">
        <v>8.5</v>
      </c>
      <c r="H267" s="35">
        <v>6</v>
      </c>
      <c r="I267" s="48">
        <f>VLOOKUP(C267,'[2]HK He_2016_2017'!$C$3:$F$684,4,FALSE)</f>
        <v>11</v>
      </c>
      <c r="J267" s="125">
        <f t="shared" si="13"/>
        <v>6.2</v>
      </c>
      <c r="K267" s="19" t="str">
        <f t="shared" si="12"/>
        <v>đạt</v>
      </c>
    </row>
    <row r="268" spans="1:11" ht="23.25" customHeight="1">
      <c r="A268" s="31">
        <v>8</v>
      </c>
      <c r="B268" s="40">
        <v>478</v>
      </c>
      <c r="C268" s="33">
        <v>11133828</v>
      </c>
      <c r="D268" s="41" t="s">
        <v>484</v>
      </c>
      <c r="E268" s="41" t="s">
        <v>481</v>
      </c>
      <c r="F268" s="35">
        <v>6.5</v>
      </c>
      <c r="G268" s="36">
        <v>8.5</v>
      </c>
      <c r="H268" s="35">
        <v>6.5</v>
      </c>
      <c r="I268" s="48">
        <f>VLOOKUP(C268,'[2]HK He_2016_2017'!$C$3:$F$684,4,FALSE)</f>
        <v>12</v>
      </c>
      <c r="J268" s="125">
        <f t="shared" si="13"/>
        <v>7</v>
      </c>
      <c r="K268" s="19" t="str">
        <f t="shared" si="12"/>
        <v>đạt</v>
      </c>
    </row>
    <row r="269" spans="1:11" ht="23.25" customHeight="1">
      <c r="A269" s="31">
        <v>9</v>
      </c>
      <c r="B269" s="40">
        <v>479</v>
      </c>
      <c r="C269" s="33">
        <v>11133831</v>
      </c>
      <c r="D269" s="41" t="s">
        <v>91</v>
      </c>
      <c r="E269" s="41" t="s">
        <v>481</v>
      </c>
      <c r="F269" s="35">
        <v>5.5</v>
      </c>
      <c r="G269" s="36">
        <v>7</v>
      </c>
      <c r="H269" s="35">
        <v>3</v>
      </c>
      <c r="I269" s="48">
        <f>VLOOKUP(C269,'[2]HK He_2016_2017'!$C$3:$F$684,4,FALSE)</f>
        <v>12</v>
      </c>
      <c r="J269" s="125">
        <f t="shared" si="13"/>
        <v>5.3</v>
      </c>
      <c r="K269" s="19" t="str">
        <f t="shared" si="12"/>
        <v>đạt</v>
      </c>
    </row>
    <row r="270" spans="1:11" ht="23.25" customHeight="1">
      <c r="A270" s="31">
        <v>10</v>
      </c>
      <c r="B270" s="40">
        <v>480</v>
      </c>
      <c r="C270" s="33">
        <v>11133939</v>
      </c>
      <c r="D270" s="41" t="s">
        <v>272</v>
      </c>
      <c r="E270" s="41" t="s">
        <v>69</v>
      </c>
      <c r="F270" s="35">
        <v>3</v>
      </c>
      <c r="G270" s="36">
        <v>7</v>
      </c>
      <c r="H270" s="35">
        <v>6</v>
      </c>
      <c r="I270" s="48">
        <f>VLOOKUP(C270,'[2]HK He_2016_2017'!$C$3:$F$684,4,FALSE)</f>
        <v>11</v>
      </c>
      <c r="J270" s="125">
        <f t="shared" si="13"/>
        <v>5.6</v>
      </c>
      <c r="K270" s="19" t="str">
        <f t="shared" si="12"/>
        <v>đạt</v>
      </c>
    </row>
    <row r="271" spans="1:11" ht="23.25" customHeight="1">
      <c r="A271" s="31">
        <v>11</v>
      </c>
      <c r="B271" s="40">
        <v>481</v>
      </c>
      <c r="C271" s="33">
        <v>11133927</v>
      </c>
      <c r="D271" s="41" t="s">
        <v>485</v>
      </c>
      <c r="E271" s="41" t="s">
        <v>69</v>
      </c>
      <c r="F271" s="35">
        <v>7.5</v>
      </c>
      <c r="G271" s="36">
        <v>7.5</v>
      </c>
      <c r="H271" s="35">
        <v>5.5</v>
      </c>
      <c r="I271" s="48">
        <f>VLOOKUP(C271,'[2]HK He_2016_2017'!$C$3:$F$684,4,FALSE)</f>
        <v>7</v>
      </c>
      <c r="J271" s="125">
        <f t="shared" si="13"/>
        <v>6.1</v>
      </c>
      <c r="K271" s="19" t="str">
        <f t="shared" si="12"/>
        <v>đạt</v>
      </c>
    </row>
    <row r="272" spans="1:11" ht="23.25" customHeight="1">
      <c r="A272" s="31">
        <v>12</v>
      </c>
      <c r="B272" s="40">
        <v>482</v>
      </c>
      <c r="C272" s="33">
        <v>11134200</v>
      </c>
      <c r="D272" s="41" t="s">
        <v>486</v>
      </c>
      <c r="E272" s="41" t="s">
        <v>487</v>
      </c>
      <c r="F272" s="35">
        <v>5</v>
      </c>
      <c r="G272" s="36">
        <v>9</v>
      </c>
      <c r="H272" s="35">
        <v>6</v>
      </c>
      <c r="I272" s="48">
        <f>VLOOKUP(C272,'[2]HK He_2016_2017'!$C$3:$F$684,4,FALSE)</f>
        <v>14</v>
      </c>
      <c r="J272" s="125">
        <f t="shared" si="13"/>
        <v>6.9</v>
      </c>
      <c r="K272" s="19" t="str">
        <f t="shared" si="12"/>
        <v>đạt</v>
      </c>
    </row>
    <row r="273" spans="1:11" ht="23.25" customHeight="1">
      <c r="A273" s="31">
        <v>13</v>
      </c>
      <c r="B273" s="40">
        <v>483</v>
      </c>
      <c r="C273" s="33">
        <v>11134034</v>
      </c>
      <c r="D273" s="41" t="s">
        <v>238</v>
      </c>
      <c r="E273" s="41" t="s">
        <v>117</v>
      </c>
      <c r="F273" s="35">
        <v>3.5</v>
      </c>
      <c r="G273" s="36">
        <v>7</v>
      </c>
      <c r="H273" s="35">
        <v>6.5</v>
      </c>
      <c r="I273" s="48">
        <f>VLOOKUP(C273,'[2]HK He_2016_2017'!$C$3:$F$684,4,FALSE)</f>
        <v>12</v>
      </c>
      <c r="J273" s="125">
        <f t="shared" si="13"/>
        <v>6</v>
      </c>
      <c r="K273" s="19" t="str">
        <f t="shared" si="12"/>
        <v>đạt</v>
      </c>
    </row>
    <row r="274" spans="1:11" ht="23.25" customHeight="1">
      <c r="A274" s="31">
        <v>14</v>
      </c>
      <c r="B274" s="40">
        <v>484</v>
      </c>
      <c r="C274" s="33">
        <v>11134180</v>
      </c>
      <c r="D274" s="41" t="s">
        <v>488</v>
      </c>
      <c r="E274" s="41" t="s">
        <v>117</v>
      </c>
      <c r="F274" s="35">
        <v>5.5</v>
      </c>
      <c r="G274" s="36">
        <v>9</v>
      </c>
      <c r="H274" s="35">
        <v>7</v>
      </c>
      <c r="I274" s="48">
        <f>VLOOKUP(C274,'[2]HK He_2016_2017'!$C$3:$F$684,4,FALSE)</f>
        <v>12</v>
      </c>
      <c r="J274" s="125">
        <f t="shared" si="13"/>
        <v>7.1</v>
      </c>
      <c r="K274" s="19" t="str">
        <f t="shared" si="12"/>
        <v>đạt</v>
      </c>
    </row>
    <row r="275" spans="1:11" ht="23.25" customHeight="1">
      <c r="A275" s="31">
        <v>15</v>
      </c>
      <c r="B275" s="40">
        <v>485</v>
      </c>
      <c r="C275" s="33">
        <v>11134178</v>
      </c>
      <c r="D275" s="41" t="s">
        <v>489</v>
      </c>
      <c r="E275" s="41" t="s">
        <v>117</v>
      </c>
      <c r="F275" s="35">
        <v>5.5</v>
      </c>
      <c r="G275" s="36">
        <v>8</v>
      </c>
      <c r="H275" s="35">
        <v>5</v>
      </c>
      <c r="I275" s="48">
        <f>VLOOKUP(C275,'[2]HK He_2016_2017'!$C$3:$F$684,4,FALSE)</f>
        <v>12</v>
      </c>
      <c r="J275" s="125">
        <f t="shared" si="13"/>
        <v>6.2</v>
      </c>
      <c r="K275" s="19" t="str">
        <f t="shared" si="12"/>
        <v>đạt</v>
      </c>
    </row>
    <row r="276" spans="1:11" ht="23.25" customHeight="1">
      <c r="A276" s="31">
        <v>16</v>
      </c>
      <c r="B276" s="40">
        <v>486</v>
      </c>
      <c r="C276" s="33">
        <v>11134164</v>
      </c>
      <c r="D276" s="41" t="s">
        <v>490</v>
      </c>
      <c r="E276" s="41" t="s">
        <v>117</v>
      </c>
      <c r="F276" s="35">
        <v>6.5</v>
      </c>
      <c r="G276" s="36">
        <v>9</v>
      </c>
      <c r="H276" s="35">
        <v>6</v>
      </c>
      <c r="I276" s="48">
        <f>VLOOKUP(C276,'[2]HK He_2016_2017'!$C$3:$F$684,4,FALSE)</f>
        <v>15</v>
      </c>
      <c r="J276" s="125">
        <f t="shared" si="13"/>
        <v>7.3</v>
      </c>
      <c r="K276" s="19" t="str">
        <f t="shared" si="12"/>
        <v>đạt</v>
      </c>
    </row>
    <row r="277" spans="1:11" ht="23.25" customHeight="1">
      <c r="A277" s="31">
        <v>17</v>
      </c>
      <c r="B277" s="40">
        <v>487</v>
      </c>
      <c r="C277" s="33">
        <v>11134126</v>
      </c>
      <c r="D277" s="41" t="s">
        <v>241</v>
      </c>
      <c r="E277" s="41" t="s">
        <v>117</v>
      </c>
      <c r="F277" s="35">
        <v>5.5</v>
      </c>
      <c r="G277" s="36">
        <v>9</v>
      </c>
      <c r="H277" s="35">
        <v>6.5</v>
      </c>
      <c r="I277" s="48">
        <f>VLOOKUP(C277,'[2]HK He_2016_2017'!$C$3:$F$684,4,FALSE)</f>
        <v>12</v>
      </c>
      <c r="J277" s="125">
        <f t="shared" si="13"/>
        <v>7</v>
      </c>
      <c r="K277" s="19" t="str">
        <f t="shared" si="12"/>
        <v>đạt</v>
      </c>
    </row>
    <row r="278" spans="1:11" ht="23.25" customHeight="1">
      <c r="A278" s="31">
        <v>18</v>
      </c>
      <c r="B278" s="40">
        <v>488</v>
      </c>
      <c r="C278" s="33">
        <v>11134123</v>
      </c>
      <c r="D278" s="41" t="s">
        <v>241</v>
      </c>
      <c r="E278" s="41" t="s">
        <v>117</v>
      </c>
      <c r="F278" s="35">
        <v>6</v>
      </c>
      <c r="G278" s="36">
        <v>8</v>
      </c>
      <c r="H278" s="35">
        <v>5</v>
      </c>
      <c r="I278" s="48">
        <f>VLOOKUP(C278,'[2]HK He_2016_2017'!$C$3:$F$684,4,FALSE)</f>
        <v>13</v>
      </c>
      <c r="J278" s="125">
        <f t="shared" si="13"/>
        <v>6.4</v>
      </c>
      <c r="K278" s="19" t="str">
        <f t="shared" si="12"/>
        <v>đạt</v>
      </c>
    </row>
    <row r="279" spans="1:11" ht="23.25" customHeight="1">
      <c r="A279" s="31">
        <v>19</v>
      </c>
      <c r="B279" s="40">
        <v>489</v>
      </c>
      <c r="C279" s="33">
        <v>11134068</v>
      </c>
      <c r="D279" s="41" t="s">
        <v>491</v>
      </c>
      <c r="E279" s="41" t="s">
        <v>117</v>
      </c>
      <c r="F279" s="35">
        <v>7.5</v>
      </c>
      <c r="G279" s="36">
        <v>9</v>
      </c>
      <c r="H279" s="35">
        <v>7.5</v>
      </c>
      <c r="I279" s="48">
        <f>VLOOKUP(C279,'[2]HK He_2016_2017'!$C$3:$F$684,4,FALSE)</f>
        <v>14</v>
      </c>
      <c r="J279" s="125">
        <f t="shared" si="13"/>
        <v>7.9</v>
      </c>
      <c r="K279" s="19" t="str">
        <f t="shared" si="12"/>
        <v>đạt</v>
      </c>
    </row>
    <row r="280" spans="1:11" ht="23.25" customHeight="1">
      <c r="A280" s="31">
        <v>20</v>
      </c>
      <c r="B280" s="40">
        <v>490</v>
      </c>
      <c r="C280" s="33">
        <v>11133970</v>
      </c>
      <c r="D280" s="41" t="s">
        <v>492</v>
      </c>
      <c r="E280" s="41" t="s">
        <v>117</v>
      </c>
      <c r="F280" s="35">
        <v>4.5</v>
      </c>
      <c r="G280" s="36">
        <v>8</v>
      </c>
      <c r="H280" s="35">
        <v>6.5</v>
      </c>
      <c r="I280" s="48">
        <f>VLOOKUP(C280,'[2]HK He_2016_2017'!$C$3:$F$684,4,FALSE)</f>
        <v>9</v>
      </c>
      <c r="J280" s="125">
        <f t="shared" si="13"/>
        <v>6.2</v>
      </c>
      <c r="K280" s="19" t="str">
        <f t="shared" si="12"/>
        <v>đạt</v>
      </c>
    </row>
    <row r="281" spans="1:11" ht="23.25" customHeight="1">
      <c r="A281" s="31">
        <v>21</v>
      </c>
      <c r="B281" s="40">
        <v>491</v>
      </c>
      <c r="C281" s="33">
        <v>11134145</v>
      </c>
      <c r="D281" s="41" t="s">
        <v>57</v>
      </c>
      <c r="E281" s="41" t="s">
        <v>117</v>
      </c>
      <c r="F281" s="35">
        <v>5.5</v>
      </c>
      <c r="G281" s="36">
        <v>8.5</v>
      </c>
      <c r="H281" s="35">
        <v>6</v>
      </c>
      <c r="I281" s="48">
        <f>VLOOKUP(C281,'[2]HK He_2016_2017'!$C$3:$F$684,4,FALSE)</f>
        <v>11</v>
      </c>
      <c r="J281" s="125">
        <f t="shared" si="13"/>
        <v>6.6</v>
      </c>
      <c r="K281" s="19" t="str">
        <f t="shared" si="12"/>
        <v>đạt</v>
      </c>
    </row>
    <row r="282" spans="1:11" ht="23.25" customHeight="1">
      <c r="A282" s="31">
        <v>22</v>
      </c>
      <c r="B282" s="40">
        <v>492</v>
      </c>
      <c r="C282" s="33">
        <v>11134033</v>
      </c>
      <c r="D282" s="41" t="s">
        <v>493</v>
      </c>
      <c r="E282" s="41" t="s">
        <v>117</v>
      </c>
      <c r="F282" s="35">
        <v>4.5</v>
      </c>
      <c r="G282" s="36">
        <v>5.5</v>
      </c>
      <c r="H282" s="35">
        <v>5</v>
      </c>
      <c r="I282" s="48">
        <f>VLOOKUP(C282,'[2]HK He_2016_2017'!$C$3:$F$684,4,FALSE)</f>
        <v>11</v>
      </c>
      <c r="J282" s="125">
        <f t="shared" si="13"/>
        <v>5.2</v>
      </c>
      <c r="K282" s="19" t="str">
        <f t="shared" si="12"/>
        <v>đạt</v>
      </c>
    </row>
    <row r="283" spans="1:11" ht="23.25" customHeight="1">
      <c r="A283" s="31">
        <v>23</v>
      </c>
      <c r="B283" s="40">
        <v>493</v>
      </c>
      <c r="C283" s="33">
        <v>11133663</v>
      </c>
      <c r="D283" s="41" t="s">
        <v>494</v>
      </c>
      <c r="E283" s="41" t="s">
        <v>107</v>
      </c>
      <c r="F283" s="35">
        <v>6</v>
      </c>
      <c r="G283" s="36">
        <v>8</v>
      </c>
      <c r="H283" s="35">
        <v>6</v>
      </c>
      <c r="I283" s="48">
        <f>VLOOKUP(C283,'[2]HK He_2016_2017'!$C$3:$F$684,4,FALSE)</f>
        <v>12</v>
      </c>
      <c r="J283" s="125">
        <f t="shared" si="13"/>
        <v>6.6</v>
      </c>
      <c r="K283" s="19" t="str">
        <f t="shared" si="12"/>
        <v>đạt</v>
      </c>
    </row>
    <row r="284" spans="1:11" ht="23.25" customHeight="1">
      <c r="A284" s="31">
        <v>24</v>
      </c>
      <c r="B284" s="40">
        <v>494</v>
      </c>
      <c r="C284" s="33">
        <v>11134109</v>
      </c>
      <c r="D284" s="41" t="s">
        <v>495</v>
      </c>
      <c r="E284" s="41" t="s">
        <v>117</v>
      </c>
      <c r="F284" s="35">
        <v>10</v>
      </c>
      <c r="G284" s="36">
        <v>9</v>
      </c>
      <c r="H284" s="35">
        <v>6.5</v>
      </c>
      <c r="I284" s="48">
        <f>VLOOKUP(C284,'[2]HK He_2016_2017'!$C$3:$F$684,4,FALSE)</f>
        <v>14</v>
      </c>
      <c r="J284" s="125">
        <f t="shared" si="13"/>
        <v>8.1</v>
      </c>
      <c r="K284" s="19" t="str">
        <f t="shared" si="12"/>
        <v>đạt</v>
      </c>
    </row>
    <row r="285" spans="1:11" ht="23.25" customHeight="1">
      <c r="A285" s="31">
        <v>25</v>
      </c>
      <c r="B285" s="40">
        <v>495</v>
      </c>
      <c r="C285" s="33">
        <v>11134173</v>
      </c>
      <c r="D285" s="41" t="s">
        <v>496</v>
      </c>
      <c r="E285" s="41" t="s">
        <v>117</v>
      </c>
      <c r="F285" s="35">
        <v>8</v>
      </c>
      <c r="G285" s="36">
        <v>9.5</v>
      </c>
      <c r="H285" s="35">
        <v>5.5</v>
      </c>
      <c r="I285" s="48">
        <f>VLOOKUP(C285,'[2]HK He_2016_2017'!$C$3:$F$684,4,FALSE)</f>
        <v>13</v>
      </c>
      <c r="J285" s="125">
        <f t="shared" si="13"/>
        <v>7.4</v>
      </c>
      <c r="K285" s="19" t="str">
        <f t="shared" si="12"/>
        <v>đạt</v>
      </c>
    </row>
    <row r="286" spans="1:11" ht="23.25" customHeight="1">
      <c r="A286" s="31">
        <v>26</v>
      </c>
      <c r="B286" s="40">
        <v>496</v>
      </c>
      <c r="C286" s="33">
        <v>11134168</v>
      </c>
      <c r="D286" s="41" t="s">
        <v>377</v>
      </c>
      <c r="E286" s="41" t="s">
        <v>117</v>
      </c>
      <c r="F286" s="35">
        <v>3.5</v>
      </c>
      <c r="G286" s="36">
        <v>8</v>
      </c>
      <c r="H286" s="35">
        <v>6</v>
      </c>
      <c r="I286" s="48">
        <f>VLOOKUP(C286,'[2]HK He_2016_2017'!$C$3:$F$684,4,FALSE)</f>
        <v>11</v>
      </c>
      <c r="J286" s="125">
        <f t="shared" si="13"/>
        <v>6</v>
      </c>
      <c r="K286" s="19" t="str">
        <f t="shared" si="12"/>
        <v>đạt</v>
      </c>
    </row>
    <row r="287" spans="1:11" ht="23.25" customHeight="1">
      <c r="A287" s="31">
        <v>27</v>
      </c>
      <c r="B287" s="40">
        <v>498</v>
      </c>
      <c r="C287" s="33">
        <v>11134203</v>
      </c>
      <c r="D287" s="41" t="s">
        <v>497</v>
      </c>
      <c r="E287" s="41" t="s">
        <v>17</v>
      </c>
      <c r="F287" s="35">
        <v>5</v>
      </c>
      <c r="G287" s="36">
        <v>7</v>
      </c>
      <c r="H287" s="35">
        <v>6.5</v>
      </c>
      <c r="I287" s="48">
        <f>VLOOKUP(C287,'[2]HK He_2016_2017'!$C$3:$F$684,4,FALSE)</f>
        <v>12</v>
      </c>
      <c r="J287" s="125">
        <f t="shared" si="13"/>
        <v>6.3</v>
      </c>
      <c r="K287" s="19" t="str">
        <f t="shared" si="12"/>
        <v>đạt</v>
      </c>
    </row>
    <row r="288" spans="1:11" ht="23.25" customHeight="1">
      <c r="A288" s="31">
        <v>28</v>
      </c>
      <c r="B288" s="40">
        <v>499</v>
      </c>
      <c r="C288" s="33">
        <v>11134219</v>
      </c>
      <c r="D288" s="41" t="s">
        <v>498</v>
      </c>
      <c r="E288" s="41" t="s">
        <v>499</v>
      </c>
      <c r="F288" s="35">
        <v>6.5</v>
      </c>
      <c r="G288" s="36">
        <v>8</v>
      </c>
      <c r="H288" s="35">
        <v>6.5</v>
      </c>
      <c r="I288" s="48">
        <f>VLOOKUP(C288,'[2]HK He_2016_2017'!$C$3:$F$684,4,FALSE)</f>
        <v>12</v>
      </c>
      <c r="J288" s="125">
        <f t="shared" si="13"/>
        <v>6.9</v>
      </c>
      <c r="K288" s="19" t="str">
        <f t="shared" si="12"/>
        <v>đạt</v>
      </c>
    </row>
    <row r="289" spans="1:11" ht="23.25" customHeight="1">
      <c r="A289" s="31">
        <v>29</v>
      </c>
      <c r="B289" s="40">
        <v>500</v>
      </c>
      <c r="C289" s="33">
        <v>11134249</v>
      </c>
      <c r="D289" s="41" t="s">
        <v>152</v>
      </c>
      <c r="E289" s="41" t="s">
        <v>156</v>
      </c>
      <c r="F289" s="35">
        <v>7</v>
      </c>
      <c r="G289" s="36">
        <v>9.5</v>
      </c>
      <c r="H289" s="35">
        <v>7</v>
      </c>
      <c r="I289" s="48">
        <f>VLOOKUP(C289,'[2]HK He_2016_2017'!$C$3:$F$684,4,FALSE)</f>
        <v>15</v>
      </c>
      <c r="J289" s="125">
        <f t="shared" si="13"/>
        <v>7.9</v>
      </c>
      <c r="K289" s="19" t="str">
        <f t="shared" si="12"/>
        <v>đạt</v>
      </c>
    </row>
    <row r="290" spans="1:11" ht="23.25" customHeight="1">
      <c r="A290" s="31">
        <v>30</v>
      </c>
      <c r="B290" s="40">
        <v>729</v>
      </c>
      <c r="C290" s="33" t="s">
        <v>500</v>
      </c>
      <c r="D290" s="41" t="s">
        <v>724</v>
      </c>
      <c r="E290" s="41" t="s">
        <v>97</v>
      </c>
      <c r="F290" s="35">
        <v>8.5</v>
      </c>
      <c r="G290" s="36">
        <v>8.5</v>
      </c>
      <c r="H290" s="35">
        <v>7</v>
      </c>
      <c r="I290" s="48">
        <f>VLOOKUP(C290,'[2]HK He_2016_2017'!$C$3:$F$684,4,FALSE)</f>
        <v>16</v>
      </c>
      <c r="J290" s="125">
        <f t="shared" si="13"/>
        <v>8</v>
      </c>
      <c r="K290" s="19" t="str">
        <f t="shared" si="12"/>
        <v>đạt</v>
      </c>
    </row>
    <row r="291" spans="1:11" ht="27.75" customHeight="1">
      <c r="A291" s="31">
        <v>31</v>
      </c>
      <c r="B291" s="40">
        <v>730</v>
      </c>
      <c r="C291" s="33" t="s">
        <v>501</v>
      </c>
      <c r="D291" s="41" t="s">
        <v>502</v>
      </c>
      <c r="E291" s="41" t="s">
        <v>24</v>
      </c>
      <c r="F291" s="35">
        <v>8.5</v>
      </c>
      <c r="G291" s="36">
        <v>7.5</v>
      </c>
      <c r="H291" s="35">
        <v>7</v>
      </c>
      <c r="I291" s="48">
        <f>VLOOKUP(C291,'[2]HK He_2016_2017'!$C$3:$F$684,4,FALSE)</f>
        <v>14</v>
      </c>
      <c r="J291" s="125">
        <f t="shared" si="13"/>
        <v>7.5</v>
      </c>
      <c r="K291" s="19" t="str">
        <f t="shared" si="12"/>
        <v>đạt</v>
      </c>
    </row>
    <row r="292" spans="1:11" s="1" customFormat="1" ht="21" customHeight="1">
      <c r="A292" s="184" t="s">
        <v>503</v>
      </c>
      <c r="B292" s="184"/>
      <c r="C292" s="184"/>
      <c r="D292" s="184"/>
      <c r="E292" s="184"/>
      <c r="F292" s="126"/>
      <c r="G292" s="183" t="s">
        <v>504</v>
      </c>
      <c r="H292" s="183"/>
      <c r="I292" s="183"/>
      <c r="J292" s="183"/>
      <c r="K292" s="183"/>
    </row>
    <row r="293" spans="1:11" ht="23.25" customHeight="1">
      <c r="A293" s="31">
        <v>1</v>
      </c>
      <c r="B293" s="40">
        <v>502</v>
      </c>
      <c r="C293" s="33">
        <v>11134237</v>
      </c>
      <c r="D293" s="41" t="s">
        <v>505</v>
      </c>
      <c r="E293" s="41" t="s">
        <v>156</v>
      </c>
      <c r="F293" s="35">
        <v>7.5</v>
      </c>
      <c r="G293" s="36">
        <v>10</v>
      </c>
      <c r="H293" s="35">
        <v>7</v>
      </c>
      <c r="I293" s="48">
        <f>VLOOKUP(C293,'[2]HK He_2016_2017'!$C$3:$F$684,4,FALSE)</f>
        <v>12</v>
      </c>
      <c r="J293" s="125">
        <f t="shared" si="13"/>
        <v>7.8</v>
      </c>
      <c r="K293" s="19" t="str">
        <f aca="true" t="shared" si="14" ref="K293:K325">IF(OR(F293&lt;3,G293&lt;3,H293&lt;3,I293&lt;6,J293&lt;5),"không đạt","đạt")</f>
        <v>đạt</v>
      </c>
    </row>
    <row r="294" spans="1:11" ht="23.25" customHeight="1">
      <c r="A294" s="31">
        <v>2</v>
      </c>
      <c r="B294" s="40">
        <v>503</v>
      </c>
      <c r="C294" s="33">
        <v>11134224</v>
      </c>
      <c r="D294" s="41" t="s">
        <v>506</v>
      </c>
      <c r="E294" s="41" t="s">
        <v>156</v>
      </c>
      <c r="F294" s="35">
        <v>7.5</v>
      </c>
      <c r="G294" s="36">
        <v>8.5</v>
      </c>
      <c r="H294" s="35">
        <v>7</v>
      </c>
      <c r="I294" s="48">
        <f>VLOOKUP(C294,'[2]HK He_2016_2017'!$C$3:$F$684,4,FALSE)</f>
        <v>15</v>
      </c>
      <c r="J294" s="125">
        <f t="shared" si="13"/>
        <v>7.7</v>
      </c>
      <c r="K294" s="19" t="str">
        <f t="shared" si="14"/>
        <v>đạt</v>
      </c>
    </row>
    <row r="295" spans="1:11" ht="23.25" customHeight="1">
      <c r="A295" s="31">
        <v>3</v>
      </c>
      <c r="B295" s="40">
        <v>504</v>
      </c>
      <c r="C295" s="33">
        <v>11134283</v>
      </c>
      <c r="D295" s="41" t="s">
        <v>507</v>
      </c>
      <c r="E295" s="41" t="s">
        <v>93</v>
      </c>
      <c r="F295" s="35">
        <v>8</v>
      </c>
      <c r="G295" s="36">
        <v>8.5</v>
      </c>
      <c r="H295" s="35">
        <v>7</v>
      </c>
      <c r="I295" s="48">
        <f>VLOOKUP(C295,'[2]HK He_2016_2017'!$C$3:$F$684,4,FALSE)</f>
        <v>10</v>
      </c>
      <c r="J295" s="125">
        <f t="shared" si="13"/>
        <v>7.3</v>
      </c>
      <c r="K295" s="19" t="str">
        <f t="shared" si="14"/>
        <v>đạt</v>
      </c>
    </row>
    <row r="296" spans="1:11" ht="23.25" customHeight="1">
      <c r="A296" s="31">
        <v>4</v>
      </c>
      <c r="B296" s="40">
        <v>505</v>
      </c>
      <c r="C296" s="33">
        <v>11134297</v>
      </c>
      <c r="D296" s="41" t="s">
        <v>154</v>
      </c>
      <c r="E296" s="41" t="s">
        <v>93</v>
      </c>
      <c r="F296" s="35">
        <v>8.5</v>
      </c>
      <c r="G296" s="36">
        <v>8</v>
      </c>
      <c r="H296" s="35">
        <v>7</v>
      </c>
      <c r="I296" s="48">
        <f>VLOOKUP(C296,'[2]HK He_2016_2017'!$C$3:$F$684,4,FALSE)</f>
        <v>13</v>
      </c>
      <c r="J296" s="125">
        <f t="shared" si="13"/>
        <v>7.5</v>
      </c>
      <c r="K296" s="19" t="str">
        <f t="shared" si="14"/>
        <v>đạt</v>
      </c>
    </row>
    <row r="297" spans="1:11" ht="23.25" customHeight="1">
      <c r="A297" s="31">
        <v>5</v>
      </c>
      <c r="B297" s="40">
        <v>506</v>
      </c>
      <c r="C297" s="33">
        <v>11134303</v>
      </c>
      <c r="D297" s="41" t="s">
        <v>508</v>
      </c>
      <c r="E297" s="41" t="s">
        <v>93</v>
      </c>
      <c r="F297" s="35">
        <v>7</v>
      </c>
      <c r="G297" s="36">
        <v>7.5</v>
      </c>
      <c r="H297" s="35">
        <v>6</v>
      </c>
      <c r="I297" s="48">
        <f>VLOOKUP(C297,'[2]HK He_2016_2017'!$C$3:$F$684,4,FALSE)</f>
        <v>11</v>
      </c>
      <c r="J297" s="125">
        <f t="shared" si="13"/>
        <v>6.6</v>
      </c>
      <c r="K297" s="19" t="str">
        <f t="shared" si="14"/>
        <v>đạt</v>
      </c>
    </row>
    <row r="298" spans="1:11" ht="23.25" customHeight="1">
      <c r="A298" s="31">
        <v>6</v>
      </c>
      <c r="B298" s="40">
        <v>507</v>
      </c>
      <c r="C298" s="33">
        <v>11134351</v>
      </c>
      <c r="D298" s="41" t="s">
        <v>483</v>
      </c>
      <c r="E298" s="41" t="s">
        <v>103</v>
      </c>
      <c r="F298" s="35">
        <v>8</v>
      </c>
      <c r="G298" s="36">
        <v>10</v>
      </c>
      <c r="H298" s="35">
        <v>7</v>
      </c>
      <c r="I298" s="48">
        <f>VLOOKUP(C298,'[2]HK He_2016_2017'!$C$3:$F$684,4,FALSE)</f>
        <v>15</v>
      </c>
      <c r="J298" s="125">
        <f t="shared" si="13"/>
        <v>8.2</v>
      </c>
      <c r="K298" s="19" t="str">
        <f t="shared" si="14"/>
        <v>đạt</v>
      </c>
    </row>
    <row r="299" spans="1:11" ht="23.25" customHeight="1">
      <c r="A299" s="31">
        <v>7</v>
      </c>
      <c r="B299" s="40">
        <v>508</v>
      </c>
      <c r="C299" s="33">
        <v>11134318</v>
      </c>
      <c r="D299" s="41" t="s">
        <v>300</v>
      </c>
      <c r="E299" s="41" t="s">
        <v>103</v>
      </c>
      <c r="F299" s="35">
        <v>8</v>
      </c>
      <c r="G299" s="36">
        <v>6.5</v>
      </c>
      <c r="H299" s="35">
        <v>6</v>
      </c>
      <c r="I299" s="48">
        <f>VLOOKUP(C299,'[2]HK He_2016_2017'!$C$3:$F$684,4,FALSE)</f>
        <v>12</v>
      </c>
      <c r="J299" s="125">
        <f t="shared" si="13"/>
        <v>6.6</v>
      </c>
      <c r="K299" s="19" t="str">
        <f t="shared" si="14"/>
        <v>đạt</v>
      </c>
    </row>
    <row r="300" spans="1:11" ht="23.25" customHeight="1">
      <c r="A300" s="31">
        <v>8</v>
      </c>
      <c r="B300" s="40">
        <v>509</v>
      </c>
      <c r="C300" s="33">
        <v>11134390</v>
      </c>
      <c r="D300" s="41" t="s">
        <v>180</v>
      </c>
      <c r="E300" s="41" t="s">
        <v>86</v>
      </c>
      <c r="F300" s="35">
        <v>8</v>
      </c>
      <c r="G300" s="36">
        <v>10</v>
      </c>
      <c r="H300" s="35">
        <v>8</v>
      </c>
      <c r="I300" s="48">
        <f>VLOOKUP(C300,'[2]HK He_2016_2017'!$C$3:$F$684,4,FALSE)</f>
        <v>9</v>
      </c>
      <c r="J300" s="125">
        <f t="shared" si="13"/>
        <v>7.9</v>
      </c>
      <c r="K300" s="19" t="str">
        <f t="shared" si="14"/>
        <v>đạt</v>
      </c>
    </row>
    <row r="301" spans="1:11" ht="23.25" customHeight="1">
      <c r="A301" s="31">
        <v>9</v>
      </c>
      <c r="B301" s="40">
        <v>510</v>
      </c>
      <c r="C301" s="33">
        <v>11134398</v>
      </c>
      <c r="D301" s="41" t="s">
        <v>223</v>
      </c>
      <c r="E301" s="41" t="s">
        <v>86</v>
      </c>
      <c r="F301" s="35">
        <v>6.5</v>
      </c>
      <c r="G301" s="36">
        <v>8.5</v>
      </c>
      <c r="H301" s="35">
        <v>6</v>
      </c>
      <c r="I301" s="48">
        <f>VLOOKUP(C301,'[2]HK He_2016_2017'!$C$3:$F$684,4,FALSE)</f>
        <v>9</v>
      </c>
      <c r="J301" s="125">
        <f t="shared" si="13"/>
        <v>6.6</v>
      </c>
      <c r="K301" s="19" t="str">
        <f t="shared" si="14"/>
        <v>đạt</v>
      </c>
    </row>
    <row r="302" spans="1:11" ht="23.25" customHeight="1">
      <c r="A302" s="31">
        <v>10</v>
      </c>
      <c r="B302" s="40">
        <v>511</v>
      </c>
      <c r="C302" s="33">
        <v>11134378</v>
      </c>
      <c r="D302" s="41" t="s">
        <v>124</v>
      </c>
      <c r="E302" s="41" t="s">
        <v>86</v>
      </c>
      <c r="F302" s="35">
        <v>5.5</v>
      </c>
      <c r="G302" s="36">
        <v>9</v>
      </c>
      <c r="H302" s="35">
        <v>6.5</v>
      </c>
      <c r="I302" s="48">
        <f>VLOOKUP(C302,'[2]HK He_2016_2017'!$C$3:$F$684,4,FALSE)</f>
        <v>12</v>
      </c>
      <c r="J302" s="125">
        <f t="shared" si="13"/>
        <v>7</v>
      </c>
      <c r="K302" s="19" t="str">
        <f t="shared" si="14"/>
        <v>đạt</v>
      </c>
    </row>
    <row r="303" spans="1:11" ht="23.25" customHeight="1">
      <c r="A303" s="31">
        <v>11</v>
      </c>
      <c r="B303" s="40">
        <v>512</v>
      </c>
      <c r="C303" s="33">
        <v>11134382</v>
      </c>
      <c r="D303" s="41" t="s">
        <v>509</v>
      </c>
      <c r="E303" s="41" t="s">
        <v>86</v>
      </c>
      <c r="F303" s="35">
        <v>8.5</v>
      </c>
      <c r="G303" s="36">
        <v>8.5</v>
      </c>
      <c r="H303" s="35">
        <v>6</v>
      </c>
      <c r="I303" s="48">
        <f>VLOOKUP(C303,'[2]HK He_2016_2017'!$C$3:$F$684,4,FALSE)</f>
        <v>11</v>
      </c>
      <c r="J303" s="125">
        <f t="shared" si="13"/>
        <v>7.2</v>
      </c>
      <c r="K303" s="19" t="str">
        <f t="shared" si="14"/>
        <v>đạt</v>
      </c>
    </row>
    <row r="304" spans="1:11" ht="23.25" customHeight="1">
      <c r="A304" s="31">
        <v>12</v>
      </c>
      <c r="B304" s="40">
        <v>513</v>
      </c>
      <c r="C304" s="33">
        <v>11134381</v>
      </c>
      <c r="D304" s="41" t="s">
        <v>147</v>
      </c>
      <c r="E304" s="41" t="s">
        <v>86</v>
      </c>
      <c r="F304" s="35">
        <v>7.5</v>
      </c>
      <c r="G304" s="36">
        <v>8.5</v>
      </c>
      <c r="H304" s="35">
        <v>7</v>
      </c>
      <c r="I304" s="48">
        <f>VLOOKUP(C304,'[2]HK He_2016_2017'!$C$3:$F$684,4,FALSE)</f>
        <v>12</v>
      </c>
      <c r="J304" s="125">
        <f t="shared" si="13"/>
        <v>7.4</v>
      </c>
      <c r="K304" s="19" t="str">
        <f t="shared" si="14"/>
        <v>đạt</v>
      </c>
    </row>
    <row r="305" spans="1:11" ht="23.25" customHeight="1">
      <c r="A305" s="31">
        <v>13</v>
      </c>
      <c r="B305" s="40">
        <v>514</v>
      </c>
      <c r="C305" s="33">
        <v>11134403</v>
      </c>
      <c r="D305" s="41" t="s">
        <v>223</v>
      </c>
      <c r="E305" s="41" t="s">
        <v>86</v>
      </c>
      <c r="F305" s="35">
        <v>6</v>
      </c>
      <c r="G305" s="36">
        <v>7</v>
      </c>
      <c r="H305" s="35">
        <v>6</v>
      </c>
      <c r="I305" s="48">
        <f>VLOOKUP(C305,'[2]HK He_2016_2017'!$C$3:$F$684,4,FALSE)</f>
        <v>6</v>
      </c>
      <c r="J305" s="125">
        <f t="shared" si="13"/>
        <v>5.7</v>
      </c>
      <c r="K305" s="19" t="str">
        <f t="shared" si="14"/>
        <v>đạt</v>
      </c>
    </row>
    <row r="306" spans="1:11" ht="23.25" customHeight="1">
      <c r="A306" s="31">
        <v>14</v>
      </c>
      <c r="B306" s="40">
        <v>515</v>
      </c>
      <c r="C306" s="33">
        <v>11134441</v>
      </c>
      <c r="D306" s="41" t="s">
        <v>339</v>
      </c>
      <c r="E306" s="41" t="s">
        <v>98</v>
      </c>
      <c r="F306" s="35">
        <v>5.5</v>
      </c>
      <c r="G306" s="36">
        <v>5</v>
      </c>
      <c r="H306" s="35">
        <v>7</v>
      </c>
      <c r="I306" s="48">
        <f>VLOOKUP(C306,'[2]HK He_2016_2017'!$C$3:$F$684,4,FALSE)</f>
        <v>13</v>
      </c>
      <c r="J306" s="125">
        <f t="shared" si="13"/>
        <v>6</v>
      </c>
      <c r="K306" s="19" t="str">
        <f t="shared" si="14"/>
        <v>đạt</v>
      </c>
    </row>
    <row r="307" spans="1:11" ht="23.25" customHeight="1">
      <c r="A307" s="31">
        <v>15</v>
      </c>
      <c r="B307" s="40">
        <v>516</v>
      </c>
      <c r="C307" s="33">
        <v>11134457</v>
      </c>
      <c r="D307" s="41" t="s">
        <v>510</v>
      </c>
      <c r="E307" s="41" t="s">
        <v>126</v>
      </c>
      <c r="F307" s="35">
        <v>5</v>
      </c>
      <c r="G307" s="36">
        <v>9</v>
      </c>
      <c r="H307" s="35">
        <v>6</v>
      </c>
      <c r="I307" s="48">
        <f>VLOOKUP(C307,'[2]HK He_2016_2017'!$C$3:$F$684,4,FALSE)</f>
        <v>8</v>
      </c>
      <c r="J307" s="125">
        <f t="shared" si="13"/>
        <v>6.3</v>
      </c>
      <c r="K307" s="19" t="str">
        <f t="shared" si="14"/>
        <v>đạt</v>
      </c>
    </row>
    <row r="308" spans="1:11" ht="23.25" customHeight="1">
      <c r="A308" s="31">
        <v>16</v>
      </c>
      <c r="B308" s="40">
        <v>517</v>
      </c>
      <c r="C308" s="33">
        <v>11134481</v>
      </c>
      <c r="D308" s="41" t="s">
        <v>511</v>
      </c>
      <c r="E308" s="41" t="s">
        <v>44</v>
      </c>
      <c r="F308" s="35">
        <v>6.5</v>
      </c>
      <c r="G308" s="36">
        <v>7.5</v>
      </c>
      <c r="H308" s="35">
        <v>7.5</v>
      </c>
      <c r="I308" s="48">
        <f>VLOOKUP(C308,'[2]HK He_2016_2017'!$C$3:$F$684,4,FALSE)</f>
        <v>12</v>
      </c>
      <c r="J308" s="125">
        <f t="shared" si="13"/>
        <v>7</v>
      </c>
      <c r="K308" s="19" t="str">
        <f t="shared" si="14"/>
        <v>đạt</v>
      </c>
    </row>
    <row r="309" spans="1:11" ht="23.25" customHeight="1">
      <c r="A309" s="31">
        <v>17</v>
      </c>
      <c r="B309" s="40">
        <v>518</v>
      </c>
      <c r="C309" s="33">
        <v>11134512</v>
      </c>
      <c r="D309" s="41" t="s">
        <v>512</v>
      </c>
      <c r="E309" s="41" t="s">
        <v>44</v>
      </c>
      <c r="F309" s="35">
        <v>7.5</v>
      </c>
      <c r="G309" s="36">
        <v>8.5</v>
      </c>
      <c r="H309" s="35">
        <v>7</v>
      </c>
      <c r="I309" s="48">
        <f>VLOOKUP(C309,'[2]HK He_2016_2017'!$C$3:$F$684,4,FALSE)</f>
        <v>13</v>
      </c>
      <c r="J309" s="125">
        <f t="shared" si="13"/>
        <v>7.5</v>
      </c>
      <c r="K309" s="19" t="str">
        <f t="shared" si="14"/>
        <v>đạt</v>
      </c>
    </row>
    <row r="310" spans="1:11" ht="23.25" customHeight="1">
      <c r="A310" s="31">
        <v>18</v>
      </c>
      <c r="B310" s="40">
        <v>519</v>
      </c>
      <c r="C310" s="33">
        <v>11134504</v>
      </c>
      <c r="D310" s="41" t="s">
        <v>513</v>
      </c>
      <c r="E310" s="41" t="s">
        <v>44</v>
      </c>
      <c r="F310" s="35">
        <v>7.5</v>
      </c>
      <c r="G310" s="36">
        <v>9</v>
      </c>
      <c r="H310" s="35">
        <v>8</v>
      </c>
      <c r="I310" s="48">
        <f>VLOOKUP(C310,'[2]HK He_2016_2017'!$C$3:$F$684,4,FALSE)</f>
        <v>14</v>
      </c>
      <c r="J310" s="125">
        <f t="shared" si="13"/>
        <v>8</v>
      </c>
      <c r="K310" s="19" t="str">
        <f t="shared" si="14"/>
        <v>đạt</v>
      </c>
    </row>
    <row r="311" spans="1:11" ht="23.25" customHeight="1">
      <c r="A311" s="31">
        <v>19</v>
      </c>
      <c r="B311" s="40">
        <v>520</v>
      </c>
      <c r="C311" s="33">
        <v>11134475</v>
      </c>
      <c r="D311" s="41" t="s">
        <v>233</v>
      </c>
      <c r="E311" s="41" t="s">
        <v>514</v>
      </c>
      <c r="F311" s="35">
        <v>7.5</v>
      </c>
      <c r="G311" s="36">
        <v>8.5</v>
      </c>
      <c r="H311" s="35">
        <v>5</v>
      </c>
      <c r="I311" s="48">
        <f>VLOOKUP(C311,'[2]HK He_2016_2017'!$C$3:$F$684,4,FALSE)</f>
        <v>11</v>
      </c>
      <c r="J311" s="125">
        <f t="shared" si="13"/>
        <v>6.7</v>
      </c>
      <c r="K311" s="19" t="str">
        <f t="shared" si="14"/>
        <v>đạt</v>
      </c>
    </row>
    <row r="312" spans="1:11" ht="23.25" customHeight="1">
      <c r="A312" s="31">
        <v>20</v>
      </c>
      <c r="B312" s="40">
        <v>521</v>
      </c>
      <c r="C312" s="33">
        <v>11134542</v>
      </c>
      <c r="D312" s="41" t="s">
        <v>515</v>
      </c>
      <c r="E312" s="41" t="s">
        <v>21</v>
      </c>
      <c r="F312" s="35">
        <v>7.5</v>
      </c>
      <c r="G312" s="36">
        <v>8.5</v>
      </c>
      <c r="H312" s="35">
        <v>6</v>
      </c>
      <c r="I312" s="48">
        <f>VLOOKUP(C312,'[2]HK He_2016_2017'!$C$3:$F$684,4,FALSE)</f>
        <v>11</v>
      </c>
      <c r="J312" s="125">
        <f t="shared" si="13"/>
        <v>7</v>
      </c>
      <c r="K312" s="19" t="str">
        <f t="shared" si="14"/>
        <v>đạt</v>
      </c>
    </row>
    <row r="313" spans="1:11" ht="23.25" customHeight="1">
      <c r="A313" s="31">
        <v>21</v>
      </c>
      <c r="B313" s="40">
        <v>522</v>
      </c>
      <c r="C313" s="33">
        <v>11134539</v>
      </c>
      <c r="D313" s="41" t="s">
        <v>516</v>
      </c>
      <c r="E313" s="41" t="s">
        <v>21</v>
      </c>
      <c r="F313" s="35">
        <v>7.5</v>
      </c>
      <c r="G313" s="36">
        <v>9</v>
      </c>
      <c r="H313" s="35">
        <v>9</v>
      </c>
      <c r="I313" s="48">
        <f>VLOOKUP(C313,'[2]HK He_2016_2017'!$C$3:$F$684,4,FALSE)</f>
        <v>15</v>
      </c>
      <c r="J313" s="125">
        <f t="shared" si="13"/>
        <v>8.4</v>
      </c>
      <c r="K313" s="19" t="str">
        <f t="shared" si="14"/>
        <v>đạt</v>
      </c>
    </row>
    <row r="314" spans="1:11" ht="23.25" customHeight="1">
      <c r="A314" s="31">
        <v>22</v>
      </c>
      <c r="B314" s="40">
        <v>523</v>
      </c>
      <c r="C314" s="33">
        <v>11134537</v>
      </c>
      <c r="D314" s="41" t="s">
        <v>517</v>
      </c>
      <c r="E314" s="41" t="s">
        <v>21</v>
      </c>
      <c r="F314" s="35">
        <v>6.5</v>
      </c>
      <c r="G314" s="36">
        <v>8.5</v>
      </c>
      <c r="H314" s="35">
        <v>7</v>
      </c>
      <c r="I314" s="48">
        <f>VLOOKUP(C314,'[2]HK He_2016_2017'!$C$3:$F$684,4,FALSE)</f>
        <v>17</v>
      </c>
      <c r="J314" s="125">
        <f t="shared" si="13"/>
        <v>7.7</v>
      </c>
      <c r="K314" s="19" t="str">
        <f t="shared" si="14"/>
        <v>đạt</v>
      </c>
    </row>
    <row r="315" spans="1:11" ht="23.25" customHeight="1">
      <c r="A315" s="31">
        <v>23</v>
      </c>
      <c r="B315" s="40">
        <v>524</v>
      </c>
      <c r="C315" s="33">
        <v>11134563</v>
      </c>
      <c r="D315" s="41" t="s">
        <v>111</v>
      </c>
      <c r="E315" s="41" t="s">
        <v>134</v>
      </c>
      <c r="F315" s="35">
        <v>7</v>
      </c>
      <c r="G315" s="36">
        <v>9.5</v>
      </c>
      <c r="H315" s="35">
        <v>7</v>
      </c>
      <c r="I315" s="48">
        <f>VLOOKUP(C315,'[2]HK He_2016_2017'!$C$3:$F$684,4,FALSE)</f>
        <v>17</v>
      </c>
      <c r="J315" s="125">
        <f t="shared" si="13"/>
        <v>8.1</v>
      </c>
      <c r="K315" s="19" t="str">
        <f t="shared" si="14"/>
        <v>đạt</v>
      </c>
    </row>
    <row r="316" spans="1:11" ht="23.25" customHeight="1">
      <c r="A316" s="31">
        <v>24</v>
      </c>
      <c r="B316" s="40">
        <v>525</v>
      </c>
      <c r="C316" s="33">
        <v>11134553</v>
      </c>
      <c r="D316" s="41" t="s">
        <v>173</v>
      </c>
      <c r="E316" s="41" t="s">
        <v>134</v>
      </c>
      <c r="F316" s="35">
        <v>8</v>
      </c>
      <c r="G316" s="36">
        <v>8.5</v>
      </c>
      <c r="H316" s="35">
        <v>6</v>
      </c>
      <c r="I316" s="48">
        <f>VLOOKUP(C316,'[2]HK He_2016_2017'!$C$3:$F$684,4,FALSE)</f>
        <v>15</v>
      </c>
      <c r="J316" s="125">
        <f t="shared" si="13"/>
        <v>7.5</v>
      </c>
      <c r="K316" s="19" t="str">
        <f t="shared" si="14"/>
        <v>đạt</v>
      </c>
    </row>
    <row r="317" spans="1:11" ht="23.25" customHeight="1">
      <c r="A317" s="31">
        <v>25</v>
      </c>
      <c r="B317" s="40">
        <v>526</v>
      </c>
      <c r="C317" s="33">
        <v>11134576</v>
      </c>
      <c r="D317" s="41" t="s">
        <v>518</v>
      </c>
      <c r="E317" s="41" t="s">
        <v>519</v>
      </c>
      <c r="F317" s="35">
        <v>6.5</v>
      </c>
      <c r="G317" s="36">
        <v>9.5</v>
      </c>
      <c r="H317" s="35">
        <v>6</v>
      </c>
      <c r="I317" s="48">
        <f>VLOOKUP(C317,'[2]HK He_2016_2017'!$C$3:$F$684,4,FALSE)</f>
        <v>11</v>
      </c>
      <c r="J317" s="125">
        <f t="shared" si="13"/>
        <v>7.1</v>
      </c>
      <c r="K317" s="19" t="str">
        <f t="shared" si="14"/>
        <v>đạt</v>
      </c>
    </row>
    <row r="318" spans="1:11" ht="23.25" customHeight="1">
      <c r="A318" s="31">
        <v>26</v>
      </c>
      <c r="B318" s="40">
        <v>527</v>
      </c>
      <c r="C318" s="33">
        <v>11134581</v>
      </c>
      <c r="D318" s="41" t="s">
        <v>520</v>
      </c>
      <c r="E318" s="41" t="s">
        <v>521</v>
      </c>
      <c r="F318" s="35">
        <v>7</v>
      </c>
      <c r="G318" s="36">
        <v>9</v>
      </c>
      <c r="H318" s="35">
        <v>5</v>
      </c>
      <c r="I318" s="48">
        <f>VLOOKUP(C318,'[2]HK He_2016_2017'!$C$3:$F$684,4,FALSE)</f>
        <v>10</v>
      </c>
      <c r="J318" s="125">
        <f t="shared" si="13"/>
        <v>6.6</v>
      </c>
      <c r="K318" s="19" t="str">
        <f t="shared" si="14"/>
        <v>đạt</v>
      </c>
    </row>
    <row r="319" spans="1:11" ht="23.25" customHeight="1">
      <c r="A319" s="31">
        <v>27</v>
      </c>
      <c r="B319" s="40">
        <v>528</v>
      </c>
      <c r="C319" s="33">
        <v>11134667</v>
      </c>
      <c r="D319" s="41" t="s">
        <v>331</v>
      </c>
      <c r="E319" s="41" t="s">
        <v>15</v>
      </c>
      <c r="F319" s="35">
        <v>7</v>
      </c>
      <c r="G319" s="36">
        <v>8.5</v>
      </c>
      <c r="H319" s="35">
        <v>8</v>
      </c>
      <c r="I319" s="48">
        <f>VLOOKUP(C319,'[2]HK He_2016_2017'!$C$3:$F$684,4,FALSE)</f>
        <v>15</v>
      </c>
      <c r="J319" s="125">
        <f t="shared" si="13"/>
        <v>7.9</v>
      </c>
      <c r="K319" s="19" t="str">
        <f t="shared" si="14"/>
        <v>đạt</v>
      </c>
    </row>
    <row r="320" spans="1:11" ht="23.25" customHeight="1">
      <c r="A320" s="31">
        <v>28</v>
      </c>
      <c r="B320" s="40">
        <v>529</v>
      </c>
      <c r="C320" s="33">
        <v>11134677</v>
      </c>
      <c r="D320" s="41" t="s">
        <v>10</v>
      </c>
      <c r="E320" s="41" t="s">
        <v>15</v>
      </c>
      <c r="F320" s="35">
        <v>8.5</v>
      </c>
      <c r="G320" s="36">
        <v>9.5</v>
      </c>
      <c r="H320" s="35">
        <v>9</v>
      </c>
      <c r="I320" s="48">
        <f>VLOOKUP(C320,'[2]HK He_2016_2017'!$C$3:$F$684,4,FALSE)</f>
        <v>14</v>
      </c>
      <c r="J320" s="125">
        <f t="shared" si="13"/>
        <v>8.7</v>
      </c>
      <c r="K320" s="19" t="str">
        <f t="shared" si="14"/>
        <v>đạt</v>
      </c>
    </row>
    <row r="321" spans="1:11" ht="21" customHeight="1">
      <c r="A321" s="31">
        <v>29</v>
      </c>
      <c r="B321" s="40">
        <v>530</v>
      </c>
      <c r="C321" s="33">
        <v>11123449</v>
      </c>
      <c r="D321" s="41" t="s">
        <v>522</v>
      </c>
      <c r="E321" s="41" t="s">
        <v>523</v>
      </c>
      <c r="F321" s="35">
        <v>9.5</v>
      </c>
      <c r="G321" s="36">
        <v>10</v>
      </c>
      <c r="H321" s="35">
        <v>7</v>
      </c>
      <c r="I321" s="48">
        <f>VLOOKUP(C321,'[2]HK He_2016_2017'!$C$3:$F$684,4,FALSE)</f>
        <v>8</v>
      </c>
      <c r="J321" s="125">
        <f t="shared" si="13"/>
        <v>7.8</v>
      </c>
      <c r="K321" s="19" t="str">
        <f t="shared" si="14"/>
        <v>đạt</v>
      </c>
    </row>
    <row r="322" spans="1:11" ht="21" customHeight="1">
      <c r="A322" s="31">
        <v>30</v>
      </c>
      <c r="B322" s="40">
        <v>531</v>
      </c>
      <c r="C322" s="33">
        <v>11131631</v>
      </c>
      <c r="D322" s="41" t="s">
        <v>524</v>
      </c>
      <c r="E322" s="41" t="s">
        <v>359</v>
      </c>
      <c r="F322" s="35">
        <v>6</v>
      </c>
      <c r="G322" s="36">
        <v>9.5</v>
      </c>
      <c r="H322" s="35">
        <v>7</v>
      </c>
      <c r="I322" s="48">
        <f>VLOOKUP(C322,'[2]HK He_2016_2017'!$C$3:$F$684,4,FALSE)</f>
        <v>10</v>
      </c>
      <c r="J322" s="125">
        <f t="shared" si="13"/>
        <v>7.2</v>
      </c>
      <c r="K322" s="19" t="str">
        <f t="shared" si="14"/>
        <v>đạt</v>
      </c>
    </row>
    <row r="323" spans="1:11" ht="21" customHeight="1">
      <c r="A323" s="31">
        <v>31</v>
      </c>
      <c r="B323" s="40">
        <v>532</v>
      </c>
      <c r="C323" s="33">
        <v>11133402</v>
      </c>
      <c r="D323" s="41" t="s">
        <v>525</v>
      </c>
      <c r="E323" s="41" t="s">
        <v>215</v>
      </c>
      <c r="F323" s="35">
        <v>6</v>
      </c>
      <c r="G323" s="36">
        <v>6.5</v>
      </c>
      <c r="H323" s="35">
        <v>7</v>
      </c>
      <c r="I323" s="48">
        <f>VLOOKUP(C323,'[2]HK He_2016_2017'!$C$3:$F$684,4,FALSE)</f>
        <v>15</v>
      </c>
      <c r="J323" s="125">
        <f t="shared" si="13"/>
        <v>6.8</v>
      </c>
      <c r="K323" s="19" t="str">
        <f t="shared" si="14"/>
        <v>đạt</v>
      </c>
    </row>
    <row r="324" spans="1:11" ht="16.5" customHeight="1">
      <c r="A324" s="31">
        <v>32</v>
      </c>
      <c r="B324" s="40">
        <v>533</v>
      </c>
      <c r="C324" s="33">
        <v>11132971</v>
      </c>
      <c r="D324" s="41" t="s">
        <v>526</v>
      </c>
      <c r="E324" s="41" t="s">
        <v>315</v>
      </c>
      <c r="F324" s="35">
        <v>5.5</v>
      </c>
      <c r="G324" s="36">
        <v>6.5</v>
      </c>
      <c r="H324" s="35">
        <v>6</v>
      </c>
      <c r="I324" s="48">
        <f>VLOOKUP(C324,'[2]HK He_2016_2017'!$C$3:$F$684,4,FALSE)</f>
        <v>13</v>
      </c>
      <c r="J324" s="125">
        <f t="shared" si="13"/>
        <v>6.2</v>
      </c>
      <c r="K324" s="19" t="str">
        <f t="shared" si="14"/>
        <v>đạt</v>
      </c>
    </row>
    <row r="325" spans="1:11" ht="13.5" customHeight="1">
      <c r="A325" s="31">
        <v>33</v>
      </c>
      <c r="B325" s="40">
        <v>534</v>
      </c>
      <c r="C325" s="33">
        <v>11134136</v>
      </c>
      <c r="D325" s="41" t="s">
        <v>527</v>
      </c>
      <c r="E325" s="41" t="s">
        <v>117</v>
      </c>
      <c r="F325" s="35">
        <v>5</v>
      </c>
      <c r="G325" s="36">
        <v>8.5</v>
      </c>
      <c r="H325" s="35">
        <v>8</v>
      </c>
      <c r="I325" s="48">
        <f>VLOOKUP(C325,'[2]HK He_2016_2017'!$C$3:$F$684,4,FALSE)</f>
        <v>14</v>
      </c>
      <c r="J325" s="125">
        <f t="shared" si="13"/>
        <v>7.4</v>
      </c>
      <c r="K325" s="19" t="str">
        <f t="shared" si="14"/>
        <v>đạt</v>
      </c>
    </row>
    <row r="326" spans="1:11" s="1" customFormat="1" ht="24" customHeight="1">
      <c r="A326" s="184" t="s">
        <v>528</v>
      </c>
      <c r="B326" s="184"/>
      <c r="C326" s="184"/>
      <c r="D326" s="184"/>
      <c r="E326" s="184"/>
      <c r="F326" s="126"/>
      <c r="G326" s="183" t="s">
        <v>529</v>
      </c>
      <c r="H326" s="183"/>
      <c r="I326" s="183"/>
      <c r="J326" s="183"/>
      <c r="K326" s="183"/>
    </row>
    <row r="327" spans="1:11" ht="26.25" customHeight="1">
      <c r="A327" s="31">
        <v>1</v>
      </c>
      <c r="B327" s="40">
        <v>535</v>
      </c>
      <c r="C327" s="33">
        <v>11130019</v>
      </c>
      <c r="D327" s="41" t="s">
        <v>530</v>
      </c>
      <c r="E327" s="41" t="s">
        <v>192</v>
      </c>
      <c r="F327" s="35">
        <v>5</v>
      </c>
      <c r="G327" s="36">
        <v>9</v>
      </c>
      <c r="H327" s="35">
        <v>7</v>
      </c>
      <c r="I327" s="48">
        <f>VLOOKUP(C327,'[2]HK He_2016_2017'!$C$3:$F$684,4,FALSE)</f>
        <v>13</v>
      </c>
      <c r="J327" s="125">
        <f t="shared" si="13"/>
        <v>7.1</v>
      </c>
      <c r="K327" s="19" t="str">
        <f aca="true" t="shared" si="15" ref="K327:K353">IF(OR(F327&lt;3,G327&lt;3,H327&lt;3,I327&lt;6,J327&lt;5),"không đạt","đạt")</f>
        <v>đạt</v>
      </c>
    </row>
    <row r="328" spans="1:11" ht="26.25" customHeight="1">
      <c r="A328" s="31">
        <v>2</v>
      </c>
      <c r="B328" s="40">
        <v>536</v>
      </c>
      <c r="C328" s="33">
        <v>13150001</v>
      </c>
      <c r="D328" s="41" t="s">
        <v>531</v>
      </c>
      <c r="E328" s="41" t="s">
        <v>192</v>
      </c>
      <c r="F328" s="35">
        <v>3</v>
      </c>
      <c r="G328" s="36">
        <v>5</v>
      </c>
      <c r="H328" s="35">
        <v>2</v>
      </c>
      <c r="I328" s="48">
        <f>VLOOKUP(C328,'[2]HK He_2016_2017'!$C$3:$F$684,4,FALSE)</f>
        <v>5</v>
      </c>
      <c r="J328" s="125">
        <f t="shared" si="13"/>
        <v>3.2</v>
      </c>
      <c r="K328" s="19" t="str">
        <f t="shared" si="15"/>
        <v>không đạt</v>
      </c>
    </row>
    <row r="329" spans="1:11" ht="26.25" customHeight="1">
      <c r="A329" s="31">
        <v>3</v>
      </c>
      <c r="B329" s="40">
        <v>537</v>
      </c>
      <c r="C329" s="33">
        <v>11130081</v>
      </c>
      <c r="D329" s="41" t="s">
        <v>173</v>
      </c>
      <c r="E329" s="41" t="s">
        <v>26</v>
      </c>
      <c r="F329" s="35">
        <v>5</v>
      </c>
      <c r="G329" s="36">
        <v>8.5</v>
      </c>
      <c r="H329" s="35">
        <v>8</v>
      </c>
      <c r="I329" s="48">
        <f>VLOOKUP(C329,'[2]HK He_2016_2017'!$C$3:$F$684,4,FALSE)</f>
        <v>13</v>
      </c>
      <c r="J329" s="125">
        <f t="shared" si="13"/>
        <v>7.3</v>
      </c>
      <c r="K329" s="19" t="str">
        <f t="shared" si="15"/>
        <v>đạt</v>
      </c>
    </row>
    <row r="330" spans="1:11" ht="26.25" customHeight="1">
      <c r="A330" s="31">
        <v>4</v>
      </c>
      <c r="B330" s="40">
        <v>539</v>
      </c>
      <c r="C330" s="33">
        <v>11130200</v>
      </c>
      <c r="D330" s="41" t="s">
        <v>149</v>
      </c>
      <c r="E330" s="41" t="s">
        <v>26</v>
      </c>
      <c r="F330" s="35">
        <v>6</v>
      </c>
      <c r="G330" s="36">
        <v>10</v>
      </c>
      <c r="H330" s="35">
        <v>8</v>
      </c>
      <c r="I330" s="48">
        <f>VLOOKUP(C330,'[2]HK He_2016_2017'!$C$3:$F$684,4,FALSE)</f>
        <v>14</v>
      </c>
      <c r="J330" s="125">
        <f aca="true" t="shared" si="16" ref="J330:J393">ROUND(F330*0.2+G330*0.3+H330*0.3+I330*0.1,1)</f>
        <v>8</v>
      </c>
      <c r="K330" s="19" t="str">
        <f t="shared" si="15"/>
        <v>đạt</v>
      </c>
    </row>
    <row r="331" spans="1:11" ht="26.25" customHeight="1">
      <c r="A331" s="31">
        <v>5</v>
      </c>
      <c r="B331" s="40">
        <v>541</v>
      </c>
      <c r="C331" s="33">
        <v>13150341</v>
      </c>
      <c r="D331" s="41" t="s">
        <v>532</v>
      </c>
      <c r="E331" s="41" t="s">
        <v>26</v>
      </c>
      <c r="F331" s="35">
        <v>6</v>
      </c>
      <c r="G331" s="36">
        <v>9.5</v>
      </c>
      <c r="H331" s="35">
        <v>8</v>
      </c>
      <c r="I331" s="48">
        <f>VLOOKUP(C331,'[2]HK He_2016_2017'!$C$3:$F$684,4,FALSE)</f>
        <v>14</v>
      </c>
      <c r="J331" s="125">
        <f t="shared" si="16"/>
        <v>7.9</v>
      </c>
      <c r="K331" s="19" t="str">
        <f t="shared" si="15"/>
        <v>đạt</v>
      </c>
    </row>
    <row r="332" spans="1:11" ht="26.25" customHeight="1">
      <c r="A332" s="31">
        <v>6</v>
      </c>
      <c r="B332" s="40">
        <v>542</v>
      </c>
      <c r="C332" s="33">
        <v>13150342</v>
      </c>
      <c r="D332" s="41" t="s">
        <v>533</v>
      </c>
      <c r="E332" s="41" t="s">
        <v>26</v>
      </c>
      <c r="F332" s="35">
        <v>4</v>
      </c>
      <c r="G332" s="36">
        <v>9.5</v>
      </c>
      <c r="H332" s="35">
        <v>7</v>
      </c>
      <c r="I332" s="48">
        <f>VLOOKUP(C332,'[2]HK He_2016_2017'!$C$3:$F$684,4,FALSE)</f>
        <v>11</v>
      </c>
      <c r="J332" s="125">
        <f t="shared" si="16"/>
        <v>6.9</v>
      </c>
      <c r="K332" s="19" t="str">
        <f t="shared" si="15"/>
        <v>đạt</v>
      </c>
    </row>
    <row r="333" spans="1:11" ht="26.25" customHeight="1">
      <c r="A333" s="31">
        <v>7</v>
      </c>
      <c r="B333" s="40">
        <v>543</v>
      </c>
      <c r="C333" s="33">
        <v>11130374</v>
      </c>
      <c r="D333" s="41" t="s">
        <v>534</v>
      </c>
      <c r="E333" s="41" t="s">
        <v>26</v>
      </c>
      <c r="F333" s="35">
        <v>5</v>
      </c>
      <c r="G333" s="36">
        <v>9.5</v>
      </c>
      <c r="H333" s="35">
        <v>8</v>
      </c>
      <c r="I333" s="48">
        <f>VLOOKUP(C333,'[2]HK He_2016_2017'!$C$3:$F$684,4,FALSE)</f>
        <v>7</v>
      </c>
      <c r="J333" s="125">
        <f t="shared" si="16"/>
        <v>7</v>
      </c>
      <c r="K333" s="19" t="str">
        <f t="shared" si="15"/>
        <v>đạt</v>
      </c>
    </row>
    <row r="334" spans="1:11" ht="26.25" customHeight="1">
      <c r="A334" s="31">
        <v>8</v>
      </c>
      <c r="B334" s="40">
        <v>544</v>
      </c>
      <c r="C334" s="33">
        <v>11130407</v>
      </c>
      <c r="D334" s="41" t="s">
        <v>10</v>
      </c>
      <c r="E334" s="41" t="s">
        <v>13</v>
      </c>
      <c r="F334" s="35">
        <v>4.5</v>
      </c>
      <c r="G334" s="36">
        <v>8.5</v>
      </c>
      <c r="H334" s="35">
        <v>7</v>
      </c>
      <c r="I334" s="48">
        <f>VLOOKUP(C334,'[2]HK He_2016_2017'!$C$3:$F$684,4,FALSE)</f>
        <v>8</v>
      </c>
      <c r="J334" s="125">
        <f t="shared" si="16"/>
        <v>6.4</v>
      </c>
      <c r="K334" s="19" t="str">
        <f t="shared" si="15"/>
        <v>đạt</v>
      </c>
    </row>
    <row r="335" spans="1:11" ht="26.25" customHeight="1">
      <c r="A335" s="31">
        <v>9</v>
      </c>
      <c r="B335" s="40">
        <v>545</v>
      </c>
      <c r="C335" s="33">
        <v>13150003</v>
      </c>
      <c r="D335" s="41" t="s">
        <v>535</v>
      </c>
      <c r="E335" s="41" t="s">
        <v>536</v>
      </c>
      <c r="F335" s="35">
        <v>4.5</v>
      </c>
      <c r="G335" s="36">
        <v>7.5</v>
      </c>
      <c r="H335" s="35">
        <v>5</v>
      </c>
      <c r="I335" s="48">
        <f>VLOOKUP(C335,'[2]HK He_2016_2017'!$C$3:$F$684,4,FALSE)</f>
        <v>2</v>
      </c>
      <c r="J335" s="125">
        <f t="shared" si="16"/>
        <v>4.9</v>
      </c>
      <c r="K335" s="19" t="str">
        <f t="shared" si="15"/>
        <v>không đạt</v>
      </c>
    </row>
    <row r="336" spans="1:11" ht="26.25" customHeight="1">
      <c r="A336" s="31">
        <v>10</v>
      </c>
      <c r="B336" s="40">
        <v>546</v>
      </c>
      <c r="C336" s="33">
        <v>13150345</v>
      </c>
      <c r="D336" s="41" t="s">
        <v>535</v>
      </c>
      <c r="E336" s="41" t="s">
        <v>536</v>
      </c>
      <c r="F336" s="35">
        <v>4</v>
      </c>
      <c r="G336" s="36">
        <v>8</v>
      </c>
      <c r="H336" s="35">
        <v>5</v>
      </c>
      <c r="I336" s="48">
        <f>VLOOKUP(C336,'[2]HK He_2016_2017'!$C$3:$F$684,4,FALSE)</f>
        <v>8</v>
      </c>
      <c r="J336" s="125">
        <f t="shared" si="16"/>
        <v>5.5</v>
      </c>
      <c r="K336" s="19" t="str">
        <f t="shared" si="15"/>
        <v>đạt</v>
      </c>
    </row>
    <row r="337" spans="1:11" ht="26.25" customHeight="1">
      <c r="A337" s="31">
        <v>11</v>
      </c>
      <c r="B337" s="40">
        <v>547</v>
      </c>
      <c r="C337" s="33">
        <v>13140004</v>
      </c>
      <c r="D337" s="41" t="s">
        <v>535</v>
      </c>
      <c r="E337" s="41" t="s">
        <v>537</v>
      </c>
      <c r="F337" s="35">
        <v>6</v>
      </c>
      <c r="G337" s="36">
        <v>9.5</v>
      </c>
      <c r="H337" s="35">
        <v>6</v>
      </c>
      <c r="I337" s="48">
        <f>VLOOKUP(C337,'[2]HK He_2016_2017'!$C$3:$F$684,4,FALSE)</f>
        <v>10</v>
      </c>
      <c r="J337" s="125">
        <f t="shared" si="16"/>
        <v>6.9</v>
      </c>
      <c r="K337" s="19" t="str">
        <f t="shared" si="15"/>
        <v>đạt</v>
      </c>
    </row>
    <row r="338" spans="1:11" ht="26.25" customHeight="1">
      <c r="A338" s="31">
        <v>12</v>
      </c>
      <c r="B338" s="40">
        <v>548</v>
      </c>
      <c r="C338" s="33">
        <v>13150006</v>
      </c>
      <c r="D338" s="41" t="s">
        <v>538</v>
      </c>
      <c r="E338" s="41" t="s">
        <v>539</v>
      </c>
      <c r="F338" s="35">
        <v>4.5</v>
      </c>
      <c r="G338" s="36">
        <v>6</v>
      </c>
      <c r="H338" s="35">
        <v>5</v>
      </c>
      <c r="I338" s="48">
        <f>VLOOKUP(C338,'[2]HK He_2016_2017'!$C$3:$F$684,4,FALSE)</f>
        <v>6</v>
      </c>
      <c r="J338" s="125">
        <f t="shared" si="16"/>
        <v>4.8</v>
      </c>
      <c r="K338" s="19" t="str">
        <f t="shared" si="15"/>
        <v>không đạt</v>
      </c>
    </row>
    <row r="339" spans="1:11" ht="26.25" customHeight="1">
      <c r="A339" s="31">
        <v>13</v>
      </c>
      <c r="B339" s="40">
        <v>549</v>
      </c>
      <c r="C339" s="33">
        <v>11130441</v>
      </c>
      <c r="D339" s="41" t="s">
        <v>540</v>
      </c>
      <c r="E339" s="41" t="s">
        <v>146</v>
      </c>
      <c r="F339" s="35">
        <v>9</v>
      </c>
      <c r="G339" s="36">
        <v>9.5</v>
      </c>
      <c r="H339" s="35">
        <v>6</v>
      </c>
      <c r="I339" s="48">
        <f>VLOOKUP(C339,'[2]HK He_2016_2017'!$C$3:$F$684,4,FALSE)</f>
        <v>15</v>
      </c>
      <c r="J339" s="125">
        <f t="shared" si="16"/>
        <v>8</v>
      </c>
      <c r="K339" s="19" t="str">
        <f t="shared" si="15"/>
        <v>đạt</v>
      </c>
    </row>
    <row r="340" spans="1:11" ht="26.25" customHeight="1">
      <c r="A340" s="31">
        <v>14</v>
      </c>
      <c r="B340" s="40">
        <v>550</v>
      </c>
      <c r="C340" s="33">
        <v>11145353</v>
      </c>
      <c r="D340" s="41" t="s">
        <v>541</v>
      </c>
      <c r="E340" s="41" t="s">
        <v>542</v>
      </c>
      <c r="F340" s="35">
        <v>5</v>
      </c>
      <c r="G340" s="36">
        <v>4</v>
      </c>
      <c r="H340" s="35">
        <v>2</v>
      </c>
      <c r="I340" s="48">
        <f>VLOOKUP(C340,'[2]HK He_2016_2017'!$C$3:$F$684,4,FALSE)</f>
        <v>5</v>
      </c>
      <c r="J340" s="125">
        <f t="shared" si="16"/>
        <v>3.3</v>
      </c>
      <c r="K340" s="19" t="str">
        <f t="shared" si="15"/>
        <v>không đạt</v>
      </c>
    </row>
    <row r="341" spans="1:11" ht="26.25" customHeight="1">
      <c r="A341" s="31">
        <v>15</v>
      </c>
      <c r="B341" s="40">
        <v>551</v>
      </c>
      <c r="C341" s="33">
        <v>11130463</v>
      </c>
      <c r="D341" s="41" t="s">
        <v>10</v>
      </c>
      <c r="E341" s="41" t="s">
        <v>543</v>
      </c>
      <c r="F341" s="35">
        <v>9</v>
      </c>
      <c r="G341" s="36">
        <v>8</v>
      </c>
      <c r="H341" s="35">
        <v>9</v>
      </c>
      <c r="I341" s="48">
        <f>VLOOKUP(C341,'[2]HK He_2016_2017'!$C$3:$F$684,4,FALSE)</f>
        <v>18</v>
      </c>
      <c r="J341" s="125">
        <f t="shared" si="16"/>
        <v>8.7</v>
      </c>
      <c r="K341" s="19" t="str">
        <f t="shared" si="15"/>
        <v>đạt</v>
      </c>
    </row>
    <row r="342" spans="1:11" ht="26.25" customHeight="1">
      <c r="A342" s="31">
        <v>16</v>
      </c>
      <c r="B342" s="40">
        <v>552</v>
      </c>
      <c r="C342" s="33">
        <v>13150200</v>
      </c>
      <c r="D342" s="41" t="s">
        <v>544</v>
      </c>
      <c r="E342" s="41" t="s">
        <v>84</v>
      </c>
      <c r="F342" s="35">
        <v>5.5</v>
      </c>
      <c r="G342" s="36">
        <v>5.5</v>
      </c>
      <c r="H342" s="35">
        <v>5</v>
      </c>
      <c r="I342" s="48">
        <f>VLOOKUP(C342,'[2]HK He_2016_2017'!$C$3:$F$684,4,FALSE)</f>
        <v>7</v>
      </c>
      <c r="J342" s="125">
        <f t="shared" si="16"/>
        <v>5</v>
      </c>
      <c r="K342" s="19" t="str">
        <f t="shared" si="15"/>
        <v>đạt</v>
      </c>
    </row>
    <row r="343" spans="1:11" ht="26.25" customHeight="1">
      <c r="A343" s="31">
        <v>17</v>
      </c>
      <c r="B343" s="40">
        <v>553</v>
      </c>
      <c r="C343" s="33">
        <v>11135001</v>
      </c>
      <c r="D343" s="41" t="s">
        <v>545</v>
      </c>
      <c r="E343" s="41" t="s">
        <v>546</v>
      </c>
      <c r="F343" s="35">
        <v>5</v>
      </c>
      <c r="G343" s="36">
        <v>8.5</v>
      </c>
      <c r="H343" s="35">
        <v>7</v>
      </c>
      <c r="I343" s="48">
        <f>VLOOKUP(C343,'[2]HK He_2016_2017'!$C$3:$F$684,4,FALSE)</f>
        <v>10</v>
      </c>
      <c r="J343" s="125">
        <f t="shared" si="16"/>
        <v>6.7</v>
      </c>
      <c r="K343" s="19" t="str">
        <f t="shared" si="15"/>
        <v>đạt</v>
      </c>
    </row>
    <row r="344" spans="1:11" ht="26.25" customHeight="1">
      <c r="A344" s="31">
        <v>18</v>
      </c>
      <c r="B344" s="40">
        <v>554</v>
      </c>
      <c r="C344" s="33">
        <v>11120491</v>
      </c>
      <c r="D344" s="41" t="s">
        <v>547</v>
      </c>
      <c r="E344" s="41" t="s">
        <v>548</v>
      </c>
      <c r="F344" s="35">
        <v>4.5</v>
      </c>
      <c r="G344" s="36">
        <v>9</v>
      </c>
      <c r="H344" s="35">
        <v>7</v>
      </c>
      <c r="I344" s="48">
        <f>VLOOKUP(C344,'[2]HK He_2016_2017'!$C$3:$F$684,4,FALSE)</f>
        <v>10</v>
      </c>
      <c r="J344" s="125">
        <f t="shared" si="16"/>
        <v>6.7</v>
      </c>
      <c r="K344" s="19" t="str">
        <f t="shared" si="15"/>
        <v>đạt</v>
      </c>
    </row>
    <row r="345" spans="1:11" ht="26.25" customHeight="1">
      <c r="A345" s="31">
        <v>19</v>
      </c>
      <c r="B345" s="40">
        <v>555</v>
      </c>
      <c r="C345" s="33">
        <v>11130528</v>
      </c>
      <c r="D345" s="41" t="s">
        <v>472</v>
      </c>
      <c r="E345" s="41" t="s">
        <v>548</v>
      </c>
      <c r="F345" s="35">
        <v>4.5</v>
      </c>
      <c r="G345" s="36">
        <v>9</v>
      </c>
      <c r="H345" s="35">
        <v>8</v>
      </c>
      <c r="I345" s="48">
        <f>VLOOKUP(C345,'[2]HK He_2016_2017'!$C$3:$F$684,4,FALSE)</f>
        <v>12</v>
      </c>
      <c r="J345" s="125">
        <f t="shared" si="16"/>
        <v>7.2</v>
      </c>
      <c r="K345" s="19" t="str">
        <f t="shared" si="15"/>
        <v>đạt</v>
      </c>
    </row>
    <row r="346" spans="1:11" ht="26.25" customHeight="1">
      <c r="A346" s="31">
        <v>20</v>
      </c>
      <c r="B346" s="40">
        <v>556</v>
      </c>
      <c r="C346" s="33">
        <v>11120507</v>
      </c>
      <c r="D346" s="41" t="s">
        <v>549</v>
      </c>
      <c r="E346" s="41" t="s">
        <v>550</v>
      </c>
      <c r="F346" s="35">
        <v>4</v>
      </c>
      <c r="G346" s="36">
        <v>8.5</v>
      </c>
      <c r="H346" s="35">
        <v>7</v>
      </c>
      <c r="I346" s="48">
        <f>VLOOKUP(C346,'[2]HK He_2016_2017'!$C$3:$F$684,4,FALSE)</f>
        <v>6</v>
      </c>
      <c r="J346" s="125">
        <f t="shared" si="16"/>
        <v>6.1</v>
      </c>
      <c r="K346" s="19" t="str">
        <f t="shared" si="15"/>
        <v>đạt</v>
      </c>
    </row>
    <row r="347" spans="1:11" ht="26.25" customHeight="1">
      <c r="A347" s="31">
        <v>21</v>
      </c>
      <c r="B347" s="40">
        <v>557</v>
      </c>
      <c r="C347" s="33">
        <v>13150011</v>
      </c>
      <c r="D347" s="41" t="s">
        <v>551</v>
      </c>
      <c r="E347" s="41" t="s">
        <v>552</v>
      </c>
      <c r="F347" s="35">
        <v>4</v>
      </c>
      <c r="G347" s="36">
        <v>7</v>
      </c>
      <c r="H347" s="35">
        <v>6</v>
      </c>
      <c r="I347" s="48">
        <f>VLOOKUP(C347,'[2]HK He_2016_2017'!$C$3:$F$684,4,FALSE)</f>
        <v>10</v>
      </c>
      <c r="J347" s="125">
        <f t="shared" si="16"/>
        <v>5.7</v>
      </c>
      <c r="K347" s="19" t="str">
        <f t="shared" si="15"/>
        <v>đạt</v>
      </c>
    </row>
    <row r="348" spans="1:11" ht="26.25" customHeight="1">
      <c r="A348" s="31">
        <v>22</v>
      </c>
      <c r="B348" s="40">
        <v>558</v>
      </c>
      <c r="C348" s="33">
        <v>13150144</v>
      </c>
      <c r="D348" s="41" t="s">
        <v>553</v>
      </c>
      <c r="E348" s="41" t="s">
        <v>554</v>
      </c>
      <c r="F348" s="35">
        <v>4</v>
      </c>
      <c r="G348" s="36">
        <v>6.5</v>
      </c>
      <c r="H348" s="35">
        <v>6.5</v>
      </c>
      <c r="I348" s="48">
        <f>VLOOKUP(C348,'[2]HK He_2016_2017'!$C$3:$F$684,4,FALSE)</f>
        <v>4</v>
      </c>
      <c r="J348" s="125">
        <f t="shared" si="16"/>
        <v>5.1</v>
      </c>
      <c r="K348" s="19" t="str">
        <f t="shared" si="15"/>
        <v>không đạt</v>
      </c>
    </row>
    <row r="349" spans="1:11" ht="26.25" customHeight="1">
      <c r="A349" s="31">
        <v>23</v>
      </c>
      <c r="B349" s="40">
        <v>559</v>
      </c>
      <c r="C349" s="33">
        <v>11120571</v>
      </c>
      <c r="D349" s="41" t="s">
        <v>555</v>
      </c>
      <c r="E349" s="41" t="s">
        <v>101</v>
      </c>
      <c r="F349" s="35">
        <v>4</v>
      </c>
      <c r="G349" s="36">
        <v>6.5</v>
      </c>
      <c r="H349" s="35">
        <v>5.5</v>
      </c>
      <c r="I349" s="48">
        <f>VLOOKUP(C349,'[2]HK He_2016_2017'!$C$3:$F$684,4,FALSE)</f>
        <v>9</v>
      </c>
      <c r="J349" s="125">
        <f t="shared" si="16"/>
        <v>5.3</v>
      </c>
      <c r="K349" s="19" t="str">
        <f t="shared" si="15"/>
        <v>đạt</v>
      </c>
    </row>
    <row r="350" spans="1:11" ht="26.25" customHeight="1">
      <c r="A350" s="31">
        <v>24</v>
      </c>
      <c r="B350" s="40">
        <v>560</v>
      </c>
      <c r="C350" s="33">
        <v>13150351</v>
      </c>
      <c r="D350" s="41" t="s">
        <v>556</v>
      </c>
      <c r="E350" s="41" t="s">
        <v>101</v>
      </c>
      <c r="F350" s="35">
        <v>3.5</v>
      </c>
      <c r="G350" s="36">
        <v>6.5</v>
      </c>
      <c r="H350" s="35">
        <v>5</v>
      </c>
      <c r="I350" s="48">
        <f>VLOOKUP(C350,'[2]HK He_2016_2017'!$C$3:$F$684,4,FALSE)</f>
        <v>2</v>
      </c>
      <c r="J350" s="125">
        <f t="shared" si="16"/>
        <v>4.4</v>
      </c>
      <c r="K350" s="19" t="str">
        <f t="shared" si="15"/>
        <v>không đạt</v>
      </c>
    </row>
    <row r="351" spans="1:11" ht="26.25" customHeight="1">
      <c r="A351" s="31">
        <v>25</v>
      </c>
      <c r="B351" s="40">
        <v>563</v>
      </c>
      <c r="C351" s="33">
        <v>11120831</v>
      </c>
      <c r="D351" s="41" t="s">
        <v>557</v>
      </c>
      <c r="E351" s="41" t="s">
        <v>234</v>
      </c>
      <c r="F351" s="35">
        <v>4</v>
      </c>
      <c r="G351" s="36">
        <v>8</v>
      </c>
      <c r="H351" s="35">
        <v>5</v>
      </c>
      <c r="I351" s="48">
        <f>VLOOKUP(C351,'[2]HK He_2016_2017'!$C$3:$F$684,4,FALSE)</f>
        <v>8</v>
      </c>
      <c r="J351" s="125">
        <f t="shared" si="16"/>
        <v>5.5</v>
      </c>
      <c r="K351" s="19" t="str">
        <f t="shared" si="15"/>
        <v>đạt</v>
      </c>
    </row>
    <row r="352" spans="1:11" ht="36.75" customHeight="1">
      <c r="A352" s="31">
        <v>26</v>
      </c>
      <c r="B352" s="40">
        <v>564</v>
      </c>
      <c r="C352" s="33">
        <v>13150016</v>
      </c>
      <c r="D352" s="41" t="s">
        <v>558</v>
      </c>
      <c r="E352" s="41" t="s">
        <v>240</v>
      </c>
      <c r="F352" s="35">
        <v>1.5</v>
      </c>
      <c r="G352" s="36">
        <v>6.5</v>
      </c>
      <c r="H352" s="35">
        <v>7</v>
      </c>
      <c r="I352" s="48">
        <f>VLOOKUP(C352,'[2]HK He_2016_2017'!$C$3:$F$684,4,FALSE)</f>
        <v>4</v>
      </c>
      <c r="J352" s="125">
        <f t="shared" si="16"/>
        <v>4.8</v>
      </c>
      <c r="K352" s="19" t="str">
        <f t="shared" si="15"/>
        <v>không đạt</v>
      </c>
    </row>
    <row r="353" spans="1:11" ht="29.25" customHeight="1">
      <c r="A353" s="31">
        <v>27</v>
      </c>
      <c r="B353" s="40">
        <v>565</v>
      </c>
      <c r="C353" s="33">
        <v>11120603</v>
      </c>
      <c r="D353" s="41" t="s">
        <v>559</v>
      </c>
      <c r="E353" s="41" t="s">
        <v>200</v>
      </c>
      <c r="F353" s="35">
        <v>2.5</v>
      </c>
      <c r="G353" s="36">
        <v>6.5</v>
      </c>
      <c r="H353" s="35">
        <v>6</v>
      </c>
      <c r="I353" s="48">
        <f>VLOOKUP(C353,'[2]HK He_2016_2017'!$C$3:$F$684,4,FALSE)</f>
        <v>7</v>
      </c>
      <c r="J353" s="125">
        <f t="shared" si="16"/>
        <v>5</v>
      </c>
      <c r="K353" s="19" t="str">
        <f t="shared" si="15"/>
        <v>không đạt</v>
      </c>
    </row>
    <row r="354" spans="1:11" s="1" customFormat="1" ht="21" customHeight="1">
      <c r="A354" s="184" t="s">
        <v>560</v>
      </c>
      <c r="B354" s="184"/>
      <c r="C354" s="184"/>
      <c r="D354" s="184"/>
      <c r="E354" s="184"/>
      <c r="F354" s="183" t="s">
        <v>561</v>
      </c>
      <c r="G354" s="183"/>
      <c r="H354" s="183"/>
      <c r="I354" s="183"/>
      <c r="J354" s="183"/>
      <c r="K354" s="183"/>
    </row>
    <row r="355" spans="1:11" ht="25.5" customHeight="1">
      <c r="A355" s="31">
        <v>1</v>
      </c>
      <c r="B355" s="40">
        <v>566</v>
      </c>
      <c r="C355" s="33">
        <v>11135015</v>
      </c>
      <c r="D355" s="41" t="s">
        <v>562</v>
      </c>
      <c r="E355" s="41" t="s">
        <v>200</v>
      </c>
      <c r="F355" s="35">
        <v>5</v>
      </c>
      <c r="G355" s="36">
        <v>7.5</v>
      </c>
      <c r="H355" s="35">
        <v>5</v>
      </c>
      <c r="I355" s="48">
        <f>VLOOKUP(C355,'[2]HK He_2016_2017'!$C$3:$F$684,4,FALSE)</f>
        <v>9</v>
      </c>
      <c r="J355" s="125">
        <f t="shared" si="16"/>
        <v>5.7</v>
      </c>
      <c r="K355" s="19" t="str">
        <f aca="true" t="shared" si="17" ref="K355:K383">IF(OR(F355&lt;3,G355&lt;3,H355&lt;3,I355&lt;6,J355&lt;5),"không đạt","đạt")</f>
        <v>đạt</v>
      </c>
    </row>
    <row r="356" spans="1:11" ht="25.5" customHeight="1">
      <c r="A356" s="31">
        <v>2</v>
      </c>
      <c r="B356" s="40">
        <v>567</v>
      </c>
      <c r="C356" s="33">
        <v>11134720</v>
      </c>
      <c r="D356" s="41" t="s">
        <v>563</v>
      </c>
      <c r="E356" s="41" t="s">
        <v>564</v>
      </c>
      <c r="F356" s="35">
        <v>4.5</v>
      </c>
      <c r="G356" s="36">
        <v>6.5</v>
      </c>
      <c r="H356" s="35">
        <v>5</v>
      </c>
      <c r="I356" s="48">
        <f>VLOOKUP(C356,'[2]HK He_2016_2017'!$C$3:$F$684,4,FALSE)</f>
        <v>6</v>
      </c>
      <c r="J356" s="125">
        <f t="shared" si="16"/>
        <v>5</v>
      </c>
      <c r="K356" s="19" t="str">
        <f t="shared" si="17"/>
        <v>đạt</v>
      </c>
    </row>
    <row r="357" spans="1:11" ht="25.5" customHeight="1">
      <c r="A357" s="31">
        <v>3</v>
      </c>
      <c r="B357" s="40">
        <v>568</v>
      </c>
      <c r="C357" s="33">
        <v>13130004</v>
      </c>
      <c r="D357" s="41" t="s">
        <v>565</v>
      </c>
      <c r="E357" s="41" t="s">
        <v>566</v>
      </c>
      <c r="F357" s="35">
        <v>3.5</v>
      </c>
      <c r="G357" s="36">
        <v>5.5</v>
      </c>
      <c r="H357" s="35">
        <v>6</v>
      </c>
      <c r="I357" s="48">
        <f>VLOOKUP(C357,'[2]HK He_2016_2017'!$C$3:$F$684,4,FALSE)</f>
        <v>7</v>
      </c>
      <c r="J357" s="125">
        <f t="shared" si="16"/>
        <v>4.9</v>
      </c>
      <c r="K357" s="19" t="str">
        <f t="shared" si="17"/>
        <v>không đạt</v>
      </c>
    </row>
    <row r="358" spans="1:11" ht="25.5" customHeight="1">
      <c r="A358" s="31">
        <v>4</v>
      </c>
      <c r="B358" s="40">
        <v>569</v>
      </c>
      <c r="C358" s="33">
        <v>11134721</v>
      </c>
      <c r="D358" s="41" t="s">
        <v>567</v>
      </c>
      <c r="E358" s="41" t="s">
        <v>568</v>
      </c>
      <c r="F358" s="35">
        <v>2</v>
      </c>
      <c r="G358" s="36">
        <v>5</v>
      </c>
      <c r="H358" s="35">
        <v>5.5</v>
      </c>
      <c r="I358" s="48">
        <f>VLOOKUP(C358,'[2]HK He_2016_2017'!$C$3:$F$684,4,FALSE)</f>
        <v>2</v>
      </c>
      <c r="J358" s="125">
        <f t="shared" si="16"/>
        <v>3.8</v>
      </c>
      <c r="K358" s="19" t="str">
        <f t="shared" si="17"/>
        <v>không đạt</v>
      </c>
    </row>
    <row r="359" spans="1:11" ht="25.5" customHeight="1">
      <c r="A359" s="31">
        <v>5</v>
      </c>
      <c r="B359" s="40">
        <v>570</v>
      </c>
      <c r="C359" s="33">
        <v>11120930</v>
      </c>
      <c r="D359" s="41" t="s">
        <v>569</v>
      </c>
      <c r="E359" s="41" t="s">
        <v>309</v>
      </c>
      <c r="F359" s="35">
        <v>1</v>
      </c>
      <c r="G359" s="36">
        <v>5.5</v>
      </c>
      <c r="H359" s="35">
        <v>6</v>
      </c>
      <c r="I359" s="48">
        <f>VLOOKUP(C359,'[2]HK He_2016_2017'!$C$3:$F$684,4,FALSE)</f>
        <v>5</v>
      </c>
      <c r="J359" s="125">
        <f t="shared" si="16"/>
        <v>4.2</v>
      </c>
      <c r="K359" s="19" t="str">
        <f t="shared" si="17"/>
        <v>không đạt</v>
      </c>
    </row>
    <row r="360" spans="1:11" ht="25.5" customHeight="1">
      <c r="A360" s="31">
        <v>6</v>
      </c>
      <c r="B360" s="40">
        <v>572</v>
      </c>
      <c r="C360" s="33">
        <v>13150019</v>
      </c>
      <c r="D360" s="41" t="s">
        <v>570</v>
      </c>
      <c r="E360" s="41" t="s">
        <v>571</v>
      </c>
      <c r="F360" s="35">
        <v>1</v>
      </c>
      <c r="G360" s="36">
        <v>10</v>
      </c>
      <c r="H360" s="35">
        <v>5</v>
      </c>
      <c r="I360" s="48">
        <f>VLOOKUP(C360,'[2]HK He_2016_2017'!$C$3:$F$684,4,FALSE)</f>
        <v>10</v>
      </c>
      <c r="J360" s="125">
        <f t="shared" si="16"/>
        <v>5.7</v>
      </c>
      <c r="K360" s="19" t="str">
        <f t="shared" si="17"/>
        <v>không đạt</v>
      </c>
    </row>
    <row r="361" spans="1:11" ht="25.5" customHeight="1">
      <c r="A361" s="31">
        <v>7</v>
      </c>
      <c r="B361" s="40">
        <v>573</v>
      </c>
      <c r="C361" s="33">
        <v>13150021</v>
      </c>
      <c r="D361" s="41" t="s">
        <v>572</v>
      </c>
      <c r="E361" s="41" t="s">
        <v>19</v>
      </c>
      <c r="F361" s="35">
        <v>4.5</v>
      </c>
      <c r="G361" s="36">
        <v>10</v>
      </c>
      <c r="H361" s="35">
        <v>7.5</v>
      </c>
      <c r="I361" s="48">
        <f>VLOOKUP(C361,'[2]HK He_2016_2017'!$C$3:$F$684,4,FALSE)</f>
        <v>7</v>
      </c>
      <c r="J361" s="125">
        <f t="shared" si="16"/>
        <v>6.9</v>
      </c>
      <c r="K361" s="19" t="str">
        <f t="shared" si="17"/>
        <v>đạt</v>
      </c>
    </row>
    <row r="362" spans="1:11" ht="25.5" customHeight="1">
      <c r="A362" s="31">
        <v>8</v>
      </c>
      <c r="B362" s="40">
        <v>574</v>
      </c>
      <c r="C362" s="33">
        <v>11120690</v>
      </c>
      <c r="D362" s="41" t="s">
        <v>573</v>
      </c>
      <c r="E362" s="41" t="s">
        <v>88</v>
      </c>
      <c r="F362" s="35">
        <v>3.5</v>
      </c>
      <c r="G362" s="36">
        <v>6.5</v>
      </c>
      <c r="H362" s="35">
        <v>5.5</v>
      </c>
      <c r="I362" s="48">
        <f>VLOOKUP(C362,'[2]HK He_2016_2017'!$C$3:$F$684,4,FALSE)</f>
        <v>10</v>
      </c>
      <c r="J362" s="125">
        <f t="shared" si="16"/>
        <v>5.3</v>
      </c>
      <c r="K362" s="19" t="str">
        <f t="shared" si="17"/>
        <v>đạt</v>
      </c>
    </row>
    <row r="363" spans="1:11" ht="25.5" customHeight="1">
      <c r="A363" s="31">
        <v>9</v>
      </c>
      <c r="B363" s="40">
        <v>575</v>
      </c>
      <c r="C363" s="33">
        <v>11120771</v>
      </c>
      <c r="D363" s="41" t="s">
        <v>574</v>
      </c>
      <c r="E363" s="41" t="s">
        <v>105</v>
      </c>
      <c r="F363" s="35">
        <v>4</v>
      </c>
      <c r="G363" s="36">
        <v>9</v>
      </c>
      <c r="H363" s="35">
        <v>6</v>
      </c>
      <c r="I363" s="48">
        <f>VLOOKUP(C363,'[2]HK He_2016_2017'!$C$3:$F$684,4,FALSE)</f>
        <v>5</v>
      </c>
      <c r="J363" s="125">
        <f t="shared" si="16"/>
        <v>5.8</v>
      </c>
      <c r="K363" s="19" t="str">
        <f t="shared" si="17"/>
        <v>không đạt</v>
      </c>
    </row>
    <row r="364" spans="1:11" ht="25.5" customHeight="1">
      <c r="A364" s="31">
        <v>10</v>
      </c>
      <c r="B364" s="40">
        <v>576</v>
      </c>
      <c r="C364" s="33">
        <v>11130792</v>
      </c>
      <c r="D364" s="41" t="s">
        <v>575</v>
      </c>
      <c r="E364" s="41" t="s">
        <v>105</v>
      </c>
      <c r="F364" s="35">
        <v>3.5</v>
      </c>
      <c r="G364" s="36">
        <v>7.5</v>
      </c>
      <c r="H364" s="35">
        <v>8</v>
      </c>
      <c r="I364" s="48">
        <f>VLOOKUP(C364,'[2]HK He_2016_2017'!$C$3:$F$684,4,FALSE)</f>
        <v>9</v>
      </c>
      <c r="J364" s="125">
        <f t="shared" si="16"/>
        <v>6.3</v>
      </c>
      <c r="K364" s="19" t="str">
        <f t="shared" si="17"/>
        <v>đạt</v>
      </c>
    </row>
    <row r="365" spans="1:11" ht="25.5" customHeight="1">
      <c r="A365" s="31">
        <v>11</v>
      </c>
      <c r="B365" s="40">
        <v>577</v>
      </c>
      <c r="C365" s="33">
        <v>13150356</v>
      </c>
      <c r="D365" s="41" t="s">
        <v>576</v>
      </c>
      <c r="E365" s="41" t="s">
        <v>105</v>
      </c>
      <c r="F365" s="35">
        <v>5</v>
      </c>
      <c r="G365" s="36">
        <v>7</v>
      </c>
      <c r="H365" s="35">
        <v>5.5</v>
      </c>
      <c r="I365" s="48">
        <f>VLOOKUP(C365,'[2]HK He_2016_2017'!$C$3:$F$684,4,FALSE)</f>
        <v>12</v>
      </c>
      <c r="J365" s="125">
        <f t="shared" si="16"/>
        <v>6</v>
      </c>
      <c r="K365" s="19" t="str">
        <f t="shared" si="17"/>
        <v>đạt</v>
      </c>
    </row>
    <row r="366" spans="1:11" ht="25.5" customHeight="1">
      <c r="A366" s="31">
        <v>12</v>
      </c>
      <c r="B366" s="40">
        <v>578</v>
      </c>
      <c r="C366" s="33">
        <v>11120725</v>
      </c>
      <c r="D366" s="41" t="s">
        <v>577</v>
      </c>
      <c r="E366" s="41" t="s">
        <v>202</v>
      </c>
      <c r="F366" s="35">
        <v>7</v>
      </c>
      <c r="G366" s="36">
        <v>6.5</v>
      </c>
      <c r="H366" s="35">
        <v>3</v>
      </c>
      <c r="I366" s="48">
        <f>VLOOKUP(C366,'[2]HK He_2016_2017'!$C$3:$F$684,4,FALSE)</f>
        <v>10</v>
      </c>
      <c r="J366" s="125">
        <f t="shared" si="16"/>
        <v>5.3</v>
      </c>
      <c r="K366" s="19" t="str">
        <f t="shared" si="17"/>
        <v>đạt</v>
      </c>
    </row>
    <row r="367" spans="1:11" ht="25.5" customHeight="1">
      <c r="A367" s="31">
        <v>13</v>
      </c>
      <c r="B367" s="40">
        <v>579</v>
      </c>
      <c r="C367" s="33">
        <v>11120728</v>
      </c>
      <c r="D367" s="41" t="s">
        <v>578</v>
      </c>
      <c r="E367" s="41" t="s">
        <v>202</v>
      </c>
      <c r="F367" s="35">
        <v>2</v>
      </c>
      <c r="G367" s="36">
        <v>5</v>
      </c>
      <c r="H367" s="35">
        <v>2.5</v>
      </c>
      <c r="I367" s="48">
        <f>VLOOKUP(C367,'[2]HK He_2016_2017'!$C$3:$F$684,4,FALSE)</f>
        <v>12</v>
      </c>
      <c r="J367" s="125">
        <f t="shared" si="16"/>
        <v>3.9</v>
      </c>
      <c r="K367" s="19" t="str">
        <f t="shared" si="17"/>
        <v>không đạt</v>
      </c>
    </row>
    <row r="368" spans="1:11" ht="25.5" customHeight="1">
      <c r="A368" s="31">
        <v>14</v>
      </c>
      <c r="B368" s="40">
        <v>580</v>
      </c>
      <c r="C368" s="33">
        <v>11130749</v>
      </c>
      <c r="D368" s="41" t="s">
        <v>579</v>
      </c>
      <c r="E368" s="41" t="s">
        <v>202</v>
      </c>
      <c r="F368" s="35">
        <v>7.5</v>
      </c>
      <c r="G368" s="36">
        <v>9.5</v>
      </c>
      <c r="H368" s="35">
        <v>7</v>
      </c>
      <c r="I368" s="48">
        <f>VLOOKUP(C368,'[2]HK He_2016_2017'!$C$3:$F$684,4,FALSE)</f>
        <v>16</v>
      </c>
      <c r="J368" s="125">
        <f t="shared" si="16"/>
        <v>8.1</v>
      </c>
      <c r="K368" s="19" t="str">
        <f t="shared" si="17"/>
        <v>đạt</v>
      </c>
    </row>
    <row r="369" spans="1:11" ht="25.5" customHeight="1">
      <c r="A369" s="31">
        <v>15</v>
      </c>
      <c r="B369" s="40">
        <v>582</v>
      </c>
      <c r="C369" s="33">
        <v>13150358</v>
      </c>
      <c r="D369" s="41" t="s">
        <v>559</v>
      </c>
      <c r="E369" s="41" t="s">
        <v>580</v>
      </c>
      <c r="F369" s="35">
        <v>2.5</v>
      </c>
      <c r="G369" s="36">
        <v>6</v>
      </c>
      <c r="H369" s="35">
        <v>6</v>
      </c>
      <c r="I369" s="48">
        <f>VLOOKUP(C369,'[2]HK He_2016_2017'!$C$3:$F$684,4,FALSE)</f>
        <v>5</v>
      </c>
      <c r="J369" s="125">
        <f t="shared" si="16"/>
        <v>4.6</v>
      </c>
      <c r="K369" s="19" t="str">
        <f t="shared" si="17"/>
        <v>không đạt</v>
      </c>
    </row>
    <row r="370" spans="1:11" ht="25.5" customHeight="1">
      <c r="A370" s="31">
        <v>16</v>
      </c>
      <c r="B370" s="40">
        <v>583</v>
      </c>
      <c r="C370" s="33">
        <v>11130959</v>
      </c>
      <c r="D370" s="41" t="s">
        <v>581</v>
      </c>
      <c r="E370" s="41" t="s">
        <v>136</v>
      </c>
      <c r="F370" s="35">
        <v>4</v>
      </c>
      <c r="G370" s="36">
        <v>8.5</v>
      </c>
      <c r="H370" s="35">
        <v>7</v>
      </c>
      <c r="I370" s="48">
        <f>VLOOKUP(C370,'[2]HK He_2016_2017'!$C$3:$F$684,4,FALSE)</f>
        <v>10</v>
      </c>
      <c r="J370" s="125">
        <f t="shared" si="16"/>
        <v>6.5</v>
      </c>
      <c r="K370" s="19" t="str">
        <f t="shared" si="17"/>
        <v>đạt</v>
      </c>
    </row>
    <row r="371" spans="1:11" ht="25.5" customHeight="1">
      <c r="A371" s="31">
        <v>17</v>
      </c>
      <c r="B371" s="40">
        <v>584</v>
      </c>
      <c r="C371" s="33">
        <v>13150028</v>
      </c>
      <c r="D371" s="41" t="s">
        <v>582</v>
      </c>
      <c r="E371" s="41" t="s">
        <v>136</v>
      </c>
      <c r="F371" s="35">
        <v>2</v>
      </c>
      <c r="G371" s="36">
        <v>7.5</v>
      </c>
      <c r="H371" s="35">
        <v>5</v>
      </c>
      <c r="I371" s="48">
        <f>VLOOKUP(C371,'[2]HK He_2016_2017'!$C$3:$F$684,4,FALSE)</f>
        <v>5</v>
      </c>
      <c r="J371" s="125">
        <f t="shared" si="16"/>
        <v>4.7</v>
      </c>
      <c r="K371" s="19" t="str">
        <f t="shared" si="17"/>
        <v>không đạt</v>
      </c>
    </row>
    <row r="372" spans="1:11" ht="25.5" customHeight="1">
      <c r="A372" s="31">
        <v>18</v>
      </c>
      <c r="B372" s="40">
        <v>585</v>
      </c>
      <c r="C372" s="33">
        <v>13150360</v>
      </c>
      <c r="D372" s="41" t="s">
        <v>583</v>
      </c>
      <c r="E372" s="41" t="s">
        <v>136</v>
      </c>
      <c r="F372" s="35">
        <v>3.5</v>
      </c>
      <c r="G372" s="36">
        <v>4</v>
      </c>
      <c r="H372" s="35">
        <v>2.5</v>
      </c>
      <c r="I372" s="48">
        <f>VLOOKUP(C372,'[2]HK He_2016_2017'!$C$3:$F$684,4,FALSE)</f>
        <v>2</v>
      </c>
      <c r="J372" s="125">
        <f t="shared" si="16"/>
        <v>2.9</v>
      </c>
      <c r="K372" s="19" t="str">
        <f t="shared" si="17"/>
        <v>không đạt</v>
      </c>
    </row>
    <row r="373" spans="1:11" ht="25.5" customHeight="1">
      <c r="A373" s="31">
        <v>19</v>
      </c>
      <c r="B373" s="40">
        <v>586</v>
      </c>
      <c r="C373" s="33">
        <v>11131053</v>
      </c>
      <c r="D373" s="41" t="s">
        <v>89</v>
      </c>
      <c r="E373" s="41" t="s">
        <v>11</v>
      </c>
      <c r="F373" s="35">
        <v>2.5</v>
      </c>
      <c r="G373" s="36">
        <v>4.5</v>
      </c>
      <c r="H373" s="35">
        <v>5</v>
      </c>
      <c r="I373" s="48">
        <f>VLOOKUP(C373,'[2]HK He_2016_2017'!$C$3:$F$684,4,FALSE)</f>
        <v>5</v>
      </c>
      <c r="J373" s="125">
        <f t="shared" si="16"/>
        <v>3.9</v>
      </c>
      <c r="K373" s="19" t="str">
        <f t="shared" si="17"/>
        <v>không đạt</v>
      </c>
    </row>
    <row r="374" spans="1:11" ht="25.5" customHeight="1">
      <c r="A374" s="31">
        <v>20</v>
      </c>
      <c r="B374" s="40">
        <v>587</v>
      </c>
      <c r="C374" s="33">
        <v>13150033</v>
      </c>
      <c r="D374" s="41" t="s">
        <v>584</v>
      </c>
      <c r="E374" s="41" t="s">
        <v>67</v>
      </c>
      <c r="F374" s="35">
        <v>4</v>
      </c>
      <c r="G374" s="36">
        <v>6.5</v>
      </c>
      <c r="H374" s="35">
        <v>5</v>
      </c>
      <c r="I374" s="48">
        <f>VLOOKUP(C374,'[2]HK He_2016_2017'!$C$3:$F$684,4,FALSE)</f>
        <v>9</v>
      </c>
      <c r="J374" s="125">
        <f t="shared" si="16"/>
        <v>5.2</v>
      </c>
      <c r="K374" s="19" t="str">
        <f t="shared" si="17"/>
        <v>đạt</v>
      </c>
    </row>
    <row r="375" spans="1:11" ht="25.5" customHeight="1">
      <c r="A375" s="31">
        <v>21</v>
      </c>
      <c r="B375" s="40">
        <v>588</v>
      </c>
      <c r="C375" s="33">
        <v>13150035</v>
      </c>
      <c r="D375" s="41" t="s">
        <v>585</v>
      </c>
      <c r="E375" s="41" t="s">
        <v>586</v>
      </c>
      <c r="F375" s="35">
        <v>4</v>
      </c>
      <c r="G375" s="36">
        <v>7.5</v>
      </c>
      <c r="H375" s="35">
        <v>5</v>
      </c>
      <c r="I375" s="48">
        <f>VLOOKUP(C375,'[2]HK He_2016_2017'!$C$3:$F$684,4,FALSE)</f>
        <v>12</v>
      </c>
      <c r="J375" s="125">
        <f t="shared" si="16"/>
        <v>5.8</v>
      </c>
      <c r="K375" s="19" t="str">
        <f t="shared" si="17"/>
        <v>đạt</v>
      </c>
    </row>
    <row r="376" spans="1:11" ht="25.5" customHeight="1">
      <c r="A376" s="31">
        <v>22</v>
      </c>
      <c r="B376" s="40">
        <v>589</v>
      </c>
      <c r="C376" s="33">
        <v>13150036</v>
      </c>
      <c r="D376" s="41" t="s">
        <v>587</v>
      </c>
      <c r="E376" s="41" t="s">
        <v>588</v>
      </c>
      <c r="F376" s="35">
        <v>2.5</v>
      </c>
      <c r="G376" s="36">
        <v>6.5</v>
      </c>
      <c r="H376" s="35">
        <v>5</v>
      </c>
      <c r="I376" s="48">
        <f>VLOOKUP(C376,'[2]HK He_2016_2017'!$C$3:$F$684,4,FALSE)</f>
        <v>2</v>
      </c>
      <c r="J376" s="125">
        <f t="shared" si="16"/>
        <v>4.2</v>
      </c>
      <c r="K376" s="19" t="str">
        <f t="shared" si="17"/>
        <v>không đạt</v>
      </c>
    </row>
    <row r="377" spans="1:11" ht="25.5" customHeight="1">
      <c r="A377" s="31">
        <v>23</v>
      </c>
      <c r="B377" s="40">
        <v>590</v>
      </c>
      <c r="C377" s="33">
        <v>13140032</v>
      </c>
      <c r="D377" s="41" t="s">
        <v>73</v>
      </c>
      <c r="E377" s="41" t="s">
        <v>97</v>
      </c>
      <c r="F377" s="35">
        <v>6</v>
      </c>
      <c r="G377" s="36">
        <v>6</v>
      </c>
      <c r="H377" s="35">
        <v>7</v>
      </c>
      <c r="I377" s="48">
        <f>VLOOKUP(C377,'[2]HK He_2016_2017'!$C$3:$F$684,4,FALSE)</f>
        <v>10</v>
      </c>
      <c r="J377" s="125">
        <f t="shared" si="16"/>
        <v>6.1</v>
      </c>
      <c r="K377" s="19" t="str">
        <f t="shared" si="17"/>
        <v>đạt</v>
      </c>
    </row>
    <row r="378" spans="1:11" ht="25.5" customHeight="1">
      <c r="A378" s="31">
        <v>24</v>
      </c>
      <c r="B378" s="40">
        <v>592</v>
      </c>
      <c r="C378" s="33">
        <v>11131356</v>
      </c>
      <c r="D378" s="41" t="s">
        <v>589</v>
      </c>
      <c r="E378" s="41" t="s">
        <v>590</v>
      </c>
      <c r="F378" s="35">
        <v>5.5</v>
      </c>
      <c r="G378" s="36">
        <v>6.5</v>
      </c>
      <c r="H378" s="35">
        <v>6</v>
      </c>
      <c r="I378" s="48">
        <f>VLOOKUP(C378,'[2]HK He_2016_2017'!$C$3:$F$684,4,FALSE)</f>
        <v>11</v>
      </c>
      <c r="J378" s="125">
        <f t="shared" si="16"/>
        <v>6</v>
      </c>
      <c r="K378" s="19" t="str">
        <f t="shared" si="17"/>
        <v>đạt</v>
      </c>
    </row>
    <row r="379" spans="1:11" ht="25.5" customHeight="1">
      <c r="A379" s="31">
        <v>25</v>
      </c>
      <c r="B379" s="40">
        <v>593</v>
      </c>
      <c r="C379" s="33">
        <v>11131390</v>
      </c>
      <c r="D379" s="41" t="s">
        <v>591</v>
      </c>
      <c r="E379" s="41" t="s">
        <v>52</v>
      </c>
      <c r="F379" s="35">
        <v>5</v>
      </c>
      <c r="G379" s="36">
        <v>7</v>
      </c>
      <c r="H379" s="35">
        <v>5.5</v>
      </c>
      <c r="I379" s="48">
        <f>VLOOKUP(C379,'[2]HK He_2016_2017'!$C$3:$F$684,4,FALSE)</f>
        <v>11</v>
      </c>
      <c r="J379" s="125">
        <f t="shared" si="16"/>
        <v>5.9</v>
      </c>
      <c r="K379" s="19" t="str">
        <f t="shared" si="17"/>
        <v>đạt</v>
      </c>
    </row>
    <row r="380" spans="1:11" ht="25.5" customHeight="1">
      <c r="A380" s="31">
        <v>26</v>
      </c>
      <c r="B380" s="40">
        <v>594</v>
      </c>
      <c r="C380" s="33">
        <v>11131401</v>
      </c>
      <c r="D380" s="41" t="s">
        <v>592</v>
      </c>
      <c r="E380" s="41" t="s">
        <v>52</v>
      </c>
      <c r="F380" s="35">
        <v>2.5</v>
      </c>
      <c r="G380" s="36">
        <v>5</v>
      </c>
      <c r="H380" s="35">
        <v>6</v>
      </c>
      <c r="I380" s="48">
        <f>VLOOKUP(C380,'[2]HK He_2016_2017'!$C$3:$F$684,4,FALSE)</f>
        <v>7</v>
      </c>
      <c r="J380" s="125">
        <f t="shared" si="16"/>
        <v>4.5</v>
      </c>
      <c r="K380" s="19" t="str">
        <f t="shared" si="17"/>
        <v>không đạt</v>
      </c>
    </row>
    <row r="381" spans="1:11" ht="25.5" customHeight="1">
      <c r="A381" s="31">
        <v>27</v>
      </c>
      <c r="B381" s="40">
        <v>595</v>
      </c>
      <c r="C381" s="33">
        <v>13150040</v>
      </c>
      <c r="D381" s="41" t="s">
        <v>535</v>
      </c>
      <c r="E381" s="41" t="s">
        <v>120</v>
      </c>
      <c r="F381" s="35">
        <v>2</v>
      </c>
      <c r="G381" s="36">
        <v>6.5</v>
      </c>
      <c r="H381" s="35">
        <v>5</v>
      </c>
      <c r="I381" s="48">
        <f>VLOOKUP(C381,'[2]HK He_2016_2017'!$C$3:$F$684,4,FALSE)</f>
        <v>4</v>
      </c>
      <c r="J381" s="125">
        <f t="shared" si="16"/>
        <v>4.3</v>
      </c>
      <c r="K381" s="19" t="str">
        <f t="shared" si="17"/>
        <v>không đạt</v>
      </c>
    </row>
    <row r="382" spans="1:11" ht="25.5" customHeight="1">
      <c r="A382" s="31">
        <v>28</v>
      </c>
      <c r="B382" s="40">
        <v>596</v>
      </c>
      <c r="C382" s="33">
        <v>13150042</v>
      </c>
      <c r="D382" s="41" t="s">
        <v>565</v>
      </c>
      <c r="E382" s="41" t="s">
        <v>593</v>
      </c>
      <c r="F382" s="35">
        <v>2</v>
      </c>
      <c r="G382" s="36">
        <v>9</v>
      </c>
      <c r="H382" s="35">
        <v>6.5</v>
      </c>
      <c r="I382" s="48">
        <f>VLOOKUP(C382,'[2]HK He_2016_2017'!$C$3:$F$684,4,FALSE)</f>
        <v>10</v>
      </c>
      <c r="J382" s="125">
        <f t="shared" si="16"/>
        <v>6.1</v>
      </c>
      <c r="K382" s="19" t="str">
        <f t="shared" si="17"/>
        <v>không đạt</v>
      </c>
    </row>
    <row r="383" spans="1:11" ht="25.5" customHeight="1">
      <c r="A383" s="31">
        <v>29</v>
      </c>
      <c r="B383" s="40">
        <v>732</v>
      </c>
      <c r="C383" s="33">
        <v>13150375</v>
      </c>
      <c r="D383" s="41" t="s">
        <v>594</v>
      </c>
      <c r="E383" s="41" t="s">
        <v>24</v>
      </c>
      <c r="F383" s="35">
        <v>7</v>
      </c>
      <c r="G383" s="36">
        <v>9.5</v>
      </c>
      <c r="H383" s="35">
        <v>8</v>
      </c>
      <c r="I383" s="48">
        <f>VLOOKUP(C383,'[2]HK He_2016_2017'!$C$3:$F$684,4,FALSE)</f>
        <v>14</v>
      </c>
      <c r="J383" s="125">
        <f t="shared" si="16"/>
        <v>8.1</v>
      </c>
      <c r="K383" s="19" t="str">
        <f t="shared" si="17"/>
        <v>đạt</v>
      </c>
    </row>
    <row r="384" spans="1:11" s="1" customFormat="1" ht="28.5" customHeight="1">
      <c r="A384" s="184" t="s">
        <v>595</v>
      </c>
      <c r="B384" s="184"/>
      <c r="C384" s="184"/>
      <c r="D384" s="184"/>
      <c r="E384" s="184"/>
      <c r="F384" s="183" t="s">
        <v>596</v>
      </c>
      <c r="G384" s="183"/>
      <c r="H384" s="183"/>
      <c r="I384" s="183"/>
      <c r="J384" s="183"/>
      <c r="K384" s="183"/>
    </row>
    <row r="385" spans="1:11" ht="25.5" customHeight="1">
      <c r="A385" s="31">
        <v>1</v>
      </c>
      <c r="B385" s="40">
        <v>597</v>
      </c>
      <c r="C385" s="33">
        <v>13150043</v>
      </c>
      <c r="D385" s="41" t="s">
        <v>597</v>
      </c>
      <c r="E385" s="41" t="s">
        <v>593</v>
      </c>
      <c r="F385" s="35">
        <v>3.5</v>
      </c>
      <c r="G385" s="36">
        <v>3.5</v>
      </c>
      <c r="H385" s="35">
        <v>5</v>
      </c>
      <c r="I385" s="48">
        <f>VLOOKUP(C385,'[2]HK He_2016_2017'!$C$3:$F$684,4,FALSE)</f>
        <v>7</v>
      </c>
      <c r="J385" s="125">
        <f t="shared" si="16"/>
        <v>4</v>
      </c>
      <c r="K385" s="19" t="str">
        <f aca="true" t="shared" si="18" ref="K385:K411">IF(OR(F385&lt;3,G385&lt;3,H385&lt;3,I385&lt;6,J385&lt;5),"không đạt","đạt")</f>
        <v>không đạt</v>
      </c>
    </row>
    <row r="386" spans="1:11" ht="25.5" customHeight="1">
      <c r="A386" s="31">
        <v>2</v>
      </c>
      <c r="B386" s="40">
        <v>598</v>
      </c>
      <c r="C386" s="33">
        <v>11131482</v>
      </c>
      <c r="D386" s="41" t="s">
        <v>10</v>
      </c>
      <c r="E386" s="41" t="s">
        <v>50</v>
      </c>
      <c r="F386" s="35">
        <v>3.5</v>
      </c>
      <c r="G386" s="36">
        <v>7.5</v>
      </c>
      <c r="H386" s="35">
        <v>5</v>
      </c>
      <c r="I386" s="48">
        <f>VLOOKUP(C386,'[2]HK He_2016_2017'!$C$3:$F$684,4,FALSE)</f>
        <v>11</v>
      </c>
      <c r="J386" s="125">
        <f t="shared" si="16"/>
        <v>5.6</v>
      </c>
      <c r="K386" s="19" t="str">
        <f t="shared" si="18"/>
        <v>đạt</v>
      </c>
    </row>
    <row r="387" spans="1:11" ht="25.5" customHeight="1">
      <c r="A387" s="31">
        <v>3</v>
      </c>
      <c r="B387" s="40">
        <v>599</v>
      </c>
      <c r="C387" s="33">
        <v>11131496</v>
      </c>
      <c r="D387" s="41" t="s">
        <v>438</v>
      </c>
      <c r="E387" s="41" t="s">
        <v>144</v>
      </c>
      <c r="F387" s="35">
        <v>5</v>
      </c>
      <c r="G387" s="36">
        <v>8</v>
      </c>
      <c r="H387" s="35">
        <v>8</v>
      </c>
      <c r="I387" s="48">
        <f>VLOOKUP(C387,'[2]HK He_2016_2017'!$C$3:$F$684,4,FALSE)</f>
        <v>13</v>
      </c>
      <c r="J387" s="125">
        <f t="shared" si="16"/>
        <v>7.1</v>
      </c>
      <c r="K387" s="19" t="str">
        <f t="shared" si="18"/>
        <v>đạt</v>
      </c>
    </row>
    <row r="388" spans="1:11" ht="25.5" customHeight="1">
      <c r="A388" s="31">
        <v>4</v>
      </c>
      <c r="B388" s="40">
        <v>600</v>
      </c>
      <c r="C388" s="33">
        <v>13150047</v>
      </c>
      <c r="D388" s="41" t="s">
        <v>598</v>
      </c>
      <c r="E388" s="41" t="s">
        <v>344</v>
      </c>
      <c r="F388" s="35">
        <v>2.5</v>
      </c>
      <c r="G388" s="36">
        <v>6</v>
      </c>
      <c r="H388" s="35">
        <v>7</v>
      </c>
      <c r="I388" s="48">
        <f>VLOOKUP(C388,'[2]HK He_2016_2017'!$C$3:$F$684,4,FALSE)</f>
        <v>6</v>
      </c>
      <c r="J388" s="125">
        <f t="shared" si="16"/>
        <v>5</v>
      </c>
      <c r="K388" s="19" t="str">
        <f t="shared" si="18"/>
        <v>không đạt</v>
      </c>
    </row>
    <row r="389" spans="1:11" ht="25.5" customHeight="1">
      <c r="A389" s="31">
        <v>5</v>
      </c>
      <c r="B389" s="40">
        <v>601</v>
      </c>
      <c r="C389" s="33">
        <v>13150050</v>
      </c>
      <c r="D389" s="41" t="s">
        <v>599</v>
      </c>
      <c r="E389" s="41" t="s">
        <v>346</v>
      </c>
      <c r="F389" s="35">
        <v>5</v>
      </c>
      <c r="G389" s="36">
        <v>6</v>
      </c>
      <c r="H389" s="35">
        <v>5.5</v>
      </c>
      <c r="I389" s="48">
        <f>VLOOKUP(C389,'[2]HK He_2016_2017'!$C$3:$F$684,4,FALSE)</f>
        <v>16</v>
      </c>
      <c r="J389" s="125">
        <f t="shared" si="16"/>
        <v>6.1</v>
      </c>
      <c r="K389" s="19" t="str">
        <f t="shared" si="18"/>
        <v>đạt</v>
      </c>
    </row>
    <row r="390" spans="1:11" ht="25.5" customHeight="1">
      <c r="A390" s="31">
        <v>6</v>
      </c>
      <c r="B390" s="40">
        <v>603</v>
      </c>
      <c r="C390" s="33">
        <v>11121894</v>
      </c>
      <c r="D390" s="41" t="s">
        <v>600</v>
      </c>
      <c r="E390" s="41" t="s">
        <v>96</v>
      </c>
      <c r="F390" s="35">
        <v>5.5</v>
      </c>
      <c r="G390" s="36">
        <v>8</v>
      </c>
      <c r="H390" s="35">
        <v>6</v>
      </c>
      <c r="I390" s="48">
        <f>VLOOKUP(C390,'[2]HK He_2016_2017'!$C$3:$F$684,4,FALSE)</f>
        <v>8</v>
      </c>
      <c r="J390" s="125">
        <f t="shared" si="16"/>
        <v>6.1</v>
      </c>
      <c r="K390" s="19" t="str">
        <f t="shared" si="18"/>
        <v>đạt</v>
      </c>
    </row>
    <row r="391" spans="1:11" ht="25.5" customHeight="1">
      <c r="A391" s="31">
        <v>7</v>
      </c>
      <c r="B391" s="40">
        <v>604</v>
      </c>
      <c r="C391" s="33">
        <v>11131848</v>
      </c>
      <c r="D391" s="41" t="s">
        <v>263</v>
      </c>
      <c r="E391" s="41" t="s">
        <v>96</v>
      </c>
      <c r="F391" s="35">
        <v>7</v>
      </c>
      <c r="G391" s="36">
        <v>8.5</v>
      </c>
      <c r="H391" s="35">
        <v>7.5</v>
      </c>
      <c r="I391" s="48">
        <f>VLOOKUP(C391,'[2]HK He_2016_2017'!$C$3:$F$684,4,FALSE)</f>
        <v>15</v>
      </c>
      <c r="J391" s="125">
        <f t="shared" si="16"/>
        <v>7.7</v>
      </c>
      <c r="K391" s="19" t="str">
        <f t="shared" si="18"/>
        <v>đạt</v>
      </c>
    </row>
    <row r="392" spans="1:11" ht="25.5" customHeight="1">
      <c r="A392" s="31">
        <v>8</v>
      </c>
      <c r="B392" s="40">
        <v>605</v>
      </c>
      <c r="C392" s="33">
        <v>11131904</v>
      </c>
      <c r="D392" s="41" t="s">
        <v>57</v>
      </c>
      <c r="E392" s="41" t="s">
        <v>96</v>
      </c>
      <c r="F392" s="35">
        <v>4.5</v>
      </c>
      <c r="G392" s="36">
        <v>9.5</v>
      </c>
      <c r="H392" s="35">
        <v>9</v>
      </c>
      <c r="I392" s="48">
        <f>VLOOKUP(C392,'[2]HK He_2016_2017'!$C$3:$F$684,4,FALSE)</f>
        <v>14</v>
      </c>
      <c r="J392" s="125">
        <f t="shared" si="16"/>
        <v>7.9</v>
      </c>
      <c r="K392" s="19" t="str">
        <f t="shared" si="18"/>
        <v>đạt</v>
      </c>
    </row>
    <row r="393" spans="1:11" ht="25.5" customHeight="1">
      <c r="A393" s="31">
        <v>9</v>
      </c>
      <c r="B393" s="40">
        <v>606</v>
      </c>
      <c r="C393" s="33">
        <v>13150054</v>
      </c>
      <c r="D393" s="41" t="s">
        <v>601</v>
      </c>
      <c r="E393" s="41" t="s">
        <v>96</v>
      </c>
      <c r="F393" s="35">
        <v>2.5</v>
      </c>
      <c r="G393" s="36">
        <v>5.5</v>
      </c>
      <c r="H393" s="35">
        <v>6.5</v>
      </c>
      <c r="I393" s="48">
        <f>VLOOKUP(C393,'[2]HK He_2016_2017'!$C$3:$F$684,4,FALSE)</f>
        <v>10</v>
      </c>
      <c r="J393" s="125">
        <f t="shared" si="16"/>
        <v>5.1</v>
      </c>
      <c r="K393" s="19" t="str">
        <f t="shared" si="18"/>
        <v>không đạt</v>
      </c>
    </row>
    <row r="394" spans="1:11" ht="25.5" customHeight="1">
      <c r="A394" s="31">
        <v>10</v>
      </c>
      <c r="B394" s="40">
        <v>608</v>
      </c>
      <c r="C394" s="33">
        <v>11131919</v>
      </c>
      <c r="D394" s="41" t="s">
        <v>602</v>
      </c>
      <c r="E394" s="41" t="s">
        <v>357</v>
      </c>
      <c r="F394" s="35">
        <v>4</v>
      </c>
      <c r="G394" s="36">
        <v>6.5</v>
      </c>
      <c r="H394" s="35">
        <v>5</v>
      </c>
      <c r="I394" s="48">
        <f>VLOOKUP(C394,'[2]HK He_2016_2017'!$C$3:$F$684,4,FALSE)</f>
        <v>10</v>
      </c>
      <c r="J394" s="125">
        <f aca="true" t="shared" si="19" ref="J394:J457">ROUND(F394*0.2+G394*0.3+H394*0.3+I394*0.1,1)</f>
        <v>5.3</v>
      </c>
      <c r="K394" s="19" t="str">
        <f t="shared" si="18"/>
        <v>đạt</v>
      </c>
    </row>
    <row r="395" spans="1:11" ht="25.5" customHeight="1">
      <c r="A395" s="31">
        <v>11</v>
      </c>
      <c r="B395" s="40">
        <v>609</v>
      </c>
      <c r="C395" s="33">
        <v>13150213</v>
      </c>
      <c r="D395" s="41" t="s">
        <v>603</v>
      </c>
      <c r="E395" s="41" t="s">
        <v>357</v>
      </c>
      <c r="F395" s="35">
        <v>3.5</v>
      </c>
      <c r="G395" s="36">
        <v>6.5</v>
      </c>
      <c r="H395" s="35">
        <v>6</v>
      </c>
      <c r="I395" s="48">
        <f>VLOOKUP(C395,'[2]HK He_2016_2017'!$C$3:$F$684,4,FALSE)</f>
        <v>4</v>
      </c>
      <c r="J395" s="125">
        <f t="shared" si="19"/>
        <v>4.9</v>
      </c>
      <c r="K395" s="19" t="str">
        <f t="shared" si="18"/>
        <v>không đạt</v>
      </c>
    </row>
    <row r="396" spans="1:11" ht="31.5" customHeight="1">
      <c r="A396" s="31">
        <v>12</v>
      </c>
      <c r="B396" s="40">
        <v>610</v>
      </c>
      <c r="C396" s="33">
        <v>13150214</v>
      </c>
      <c r="D396" s="41" t="s">
        <v>604</v>
      </c>
      <c r="E396" s="41" t="s">
        <v>357</v>
      </c>
      <c r="F396" s="35">
        <v>4</v>
      </c>
      <c r="G396" s="36">
        <v>5.5</v>
      </c>
      <c r="H396" s="35">
        <v>5</v>
      </c>
      <c r="I396" s="48">
        <f>VLOOKUP(C396,'[2]HK He_2016_2017'!$C$3:$F$684,4,FALSE)</f>
        <v>10</v>
      </c>
      <c r="J396" s="125">
        <f t="shared" si="19"/>
        <v>5</v>
      </c>
      <c r="K396" s="19" t="str">
        <f t="shared" si="18"/>
        <v>đạt</v>
      </c>
    </row>
    <row r="397" spans="1:11" ht="31.5" customHeight="1">
      <c r="A397" s="31">
        <v>13</v>
      </c>
      <c r="B397" s="40">
        <v>611</v>
      </c>
      <c r="C397" s="33">
        <v>13150166</v>
      </c>
      <c r="D397" s="41" t="s">
        <v>605</v>
      </c>
      <c r="E397" s="41" t="s">
        <v>359</v>
      </c>
      <c r="F397" s="35">
        <v>1.5</v>
      </c>
      <c r="G397" s="36">
        <v>3.5</v>
      </c>
      <c r="H397" s="35">
        <v>5</v>
      </c>
      <c r="I397" s="48">
        <f>VLOOKUP(C397,'[2]HK He_2016_2017'!$C$3:$F$684,4,FALSE)</f>
        <v>7</v>
      </c>
      <c r="J397" s="125">
        <f t="shared" si="19"/>
        <v>3.6</v>
      </c>
      <c r="K397" s="19" t="str">
        <f t="shared" si="18"/>
        <v>không đạt</v>
      </c>
    </row>
    <row r="398" spans="1:11" ht="37.5" customHeight="1">
      <c r="A398" s="31">
        <v>14</v>
      </c>
      <c r="B398" s="40">
        <v>612</v>
      </c>
      <c r="C398" s="33">
        <v>13150058</v>
      </c>
      <c r="D398" s="41" t="s">
        <v>565</v>
      </c>
      <c r="E398" s="41" t="s">
        <v>606</v>
      </c>
      <c r="F398" s="35">
        <v>3.5</v>
      </c>
      <c r="G398" s="36">
        <v>4</v>
      </c>
      <c r="H398" s="35">
        <v>5</v>
      </c>
      <c r="I398" s="48">
        <f>VLOOKUP(C398,'[2]HK He_2016_2017'!$C$3:$F$684,4,FALSE)</f>
        <v>7</v>
      </c>
      <c r="J398" s="125">
        <f t="shared" si="19"/>
        <v>4.1</v>
      </c>
      <c r="K398" s="19" t="str">
        <f t="shared" si="18"/>
        <v>không đạt</v>
      </c>
    </row>
    <row r="399" spans="1:11" ht="25.5" customHeight="1">
      <c r="A399" s="31">
        <v>15</v>
      </c>
      <c r="B399" s="40">
        <v>613</v>
      </c>
      <c r="C399" s="33">
        <v>13150225</v>
      </c>
      <c r="D399" s="41" t="s">
        <v>607</v>
      </c>
      <c r="E399" s="41" t="s">
        <v>606</v>
      </c>
      <c r="F399" s="35">
        <v>5.5</v>
      </c>
      <c r="G399" s="36">
        <v>8.5</v>
      </c>
      <c r="H399" s="35">
        <v>5</v>
      </c>
      <c r="I399" s="48">
        <f>VLOOKUP(C399,'[2]HK He_2016_2017'!$C$3:$F$684,4,FALSE)</f>
        <v>10</v>
      </c>
      <c r="J399" s="125">
        <f t="shared" si="19"/>
        <v>6.2</v>
      </c>
      <c r="K399" s="19" t="str">
        <f t="shared" si="18"/>
        <v>đạt</v>
      </c>
    </row>
    <row r="400" spans="1:11" ht="27" customHeight="1">
      <c r="A400" s="31">
        <v>16</v>
      </c>
      <c r="B400" s="40">
        <v>614</v>
      </c>
      <c r="C400" s="33">
        <v>13150059</v>
      </c>
      <c r="D400" s="41" t="s">
        <v>535</v>
      </c>
      <c r="E400" s="41" t="s">
        <v>160</v>
      </c>
      <c r="F400" s="35">
        <v>4</v>
      </c>
      <c r="G400" s="36">
        <v>5.5</v>
      </c>
      <c r="H400" s="35">
        <v>5</v>
      </c>
      <c r="I400" s="48">
        <f>VLOOKUP(C400,'[2]HK He_2016_2017'!$C$3:$F$684,4,FALSE)</f>
        <v>7</v>
      </c>
      <c r="J400" s="125">
        <f t="shared" si="19"/>
        <v>4.7</v>
      </c>
      <c r="K400" s="19" t="str">
        <f t="shared" si="18"/>
        <v>không đạt</v>
      </c>
    </row>
    <row r="401" spans="1:11" ht="27" customHeight="1">
      <c r="A401" s="31">
        <v>17</v>
      </c>
      <c r="B401" s="40">
        <v>616</v>
      </c>
      <c r="C401" s="33">
        <v>13150060</v>
      </c>
      <c r="D401" s="41" t="s">
        <v>608</v>
      </c>
      <c r="E401" s="41" t="s">
        <v>138</v>
      </c>
      <c r="F401" s="35">
        <v>2</v>
      </c>
      <c r="G401" s="36">
        <v>6.5</v>
      </c>
      <c r="H401" s="35">
        <v>6</v>
      </c>
      <c r="I401" s="48">
        <f>VLOOKUP(C401,'[2]HK He_2016_2017'!$C$3:$F$684,4,FALSE)</f>
        <v>8</v>
      </c>
      <c r="J401" s="125">
        <f t="shared" si="19"/>
        <v>5</v>
      </c>
      <c r="K401" s="19" t="str">
        <f t="shared" si="18"/>
        <v>không đạt</v>
      </c>
    </row>
    <row r="402" spans="1:11" ht="27" customHeight="1">
      <c r="A402" s="31">
        <v>18</v>
      </c>
      <c r="B402" s="40">
        <v>617</v>
      </c>
      <c r="C402" s="33">
        <v>11122005</v>
      </c>
      <c r="D402" s="41" t="s">
        <v>609</v>
      </c>
      <c r="E402" s="41" t="s">
        <v>190</v>
      </c>
      <c r="F402" s="35">
        <v>3.5</v>
      </c>
      <c r="G402" s="36">
        <v>10</v>
      </c>
      <c r="H402" s="35">
        <v>9</v>
      </c>
      <c r="I402" s="48">
        <f>VLOOKUP(C402,'[2]HK He_2016_2017'!$C$3:$F$684,4,FALSE)</f>
        <v>13</v>
      </c>
      <c r="J402" s="125">
        <f t="shared" si="19"/>
        <v>7.7</v>
      </c>
      <c r="K402" s="19" t="str">
        <f t="shared" si="18"/>
        <v>đạt</v>
      </c>
    </row>
    <row r="403" spans="1:11" ht="27" customHeight="1">
      <c r="A403" s="31">
        <v>19</v>
      </c>
      <c r="B403" s="40">
        <v>618</v>
      </c>
      <c r="C403" s="33">
        <v>13150372</v>
      </c>
      <c r="D403" s="41" t="s">
        <v>610</v>
      </c>
      <c r="E403" s="41" t="s">
        <v>190</v>
      </c>
      <c r="F403" s="35">
        <v>2</v>
      </c>
      <c r="G403" s="36">
        <v>9.5</v>
      </c>
      <c r="H403" s="35">
        <v>4</v>
      </c>
      <c r="I403" s="48">
        <f>VLOOKUP(C403,'[2]HK He_2016_2017'!$C$3:$F$684,4,FALSE)</f>
        <v>3</v>
      </c>
      <c r="J403" s="125">
        <f t="shared" si="19"/>
        <v>4.8</v>
      </c>
      <c r="K403" s="19" t="str">
        <f t="shared" si="18"/>
        <v>không đạt</v>
      </c>
    </row>
    <row r="404" spans="1:11" ht="25.5" customHeight="1">
      <c r="A404" s="31">
        <v>20</v>
      </c>
      <c r="B404" s="40">
        <v>619</v>
      </c>
      <c r="C404" s="33">
        <v>13150061</v>
      </c>
      <c r="D404" s="41" t="s">
        <v>553</v>
      </c>
      <c r="E404" s="41" t="s">
        <v>373</v>
      </c>
      <c r="F404" s="35">
        <v>3</v>
      </c>
      <c r="G404" s="36">
        <v>9.5</v>
      </c>
      <c r="H404" s="35">
        <v>5</v>
      </c>
      <c r="I404" s="48">
        <f>VLOOKUP(C404,'[2]HK He_2016_2017'!$C$3:$F$684,4,FALSE)</f>
        <v>8</v>
      </c>
      <c r="J404" s="125">
        <f t="shared" si="19"/>
        <v>5.8</v>
      </c>
      <c r="K404" s="19" t="str">
        <f t="shared" si="18"/>
        <v>đạt</v>
      </c>
    </row>
    <row r="405" spans="1:11" ht="25.5" customHeight="1">
      <c r="A405" s="31">
        <v>21</v>
      </c>
      <c r="B405" s="40">
        <v>620</v>
      </c>
      <c r="C405" s="33">
        <v>11122061</v>
      </c>
      <c r="D405" s="41" t="s">
        <v>611</v>
      </c>
      <c r="E405" s="41" t="s">
        <v>123</v>
      </c>
      <c r="F405" s="35">
        <v>5</v>
      </c>
      <c r="G405" s="36">
        <v>8.5</v>
      </c>
      <c r="H405" s="35">
        <v>5</v>
      </c>
      <c r="I405" s="48">
        <f>VLOOKUP(C405,'[2]HK He_2016_2017'!$C$3:$F$684,4,FALSE)</f>
        <v>4</v>
      </c>
      <c r="J405" s="125">
        <f t="shared" si="19"/>
        <v>5.5</v>
      </c>
      <c r="K405" s="19" t="str">
        <f t="shared" si="18"/>
        <v>không đạt</v>
      </c>
    </row>
    <row r="406" spans="1:11" ht="25.5" customHeight="1">
      <c r="A406" s="31">
        <v>22</v>
      </c>
      <c r="B406" s="40">
        <v>621</v>
      </c>
      <c r="C406" s="33">
        <v>11132021</v>
      </c>
      <c r="D406" s="41" t="s">
        <v>612</v>
      </c>
      <c r="E406" s="41" t="s">
        <v>374</v>
      </c>
      <c r="F406" s="35">
        <v>8</v>
      </c>
      <c r="G406" s="36">
        <v>8.5</v>
      </c>
      <c r="H406" s="35">
        <v>7</v>
      </c>
      <c r="I406" s="48">
        <f>VLOOKUP(C406,'[2]HK He_2016_2017'!$C$3:$F$684,4,FALSE)</f>
        <v>18</v>
      </c>
      <c r="J406" s="125">
        <f t="shared" si="19"/>
        <v>8.1</v>
      </c>
      <c r="K406" s="19" t="str">
        <f t="shared" si="18"/>
        <v>đạt</v>
      </c>
    </row>
    <row r="407" spans="1:11" ht="25.5" customHeight="1">
      <c r="A407" s="31">
        <v>23</v>
      </c>
      <c r="B407" s="40">
        <v>622</v>
      </c>
      <c r="C407" s="33">
        <v>11134760</v>
      </c>
      <c r="D407" s="41" t="s">
        <v>613</v>
      </c>
      <c r="E407" s="41" t="s">
        <v>614</v>
      </c>
      <c r="F407" s="35">
        <v>4.5</v>
      </c>
      <c r="G407" s="36">
        <v>8</v>
      </c>
      <c r="H407" s="35">
        <v>5.5</v>
      </c>
      <c r="I407" s="48">
        <f>VLOOKUP(C407,'[2]HK He_2016_2017'!$C$3:$F$684,4,FALSE)</f>
        <v>2</v>
      </c>
      <c r="J407" s="125">
        <f t="shared" si="19"/>
        <v>5.2</v>
      </c>
      <c r="K407" s="19" t="str">
        <f t="shared" si="18"/>
        <v>không đạt</v>
      </c>
    </row>
    <row r="408" spans="1:11" ht="25.5" customHeight="1">
      <c r="A408" s="31">
        <v>24</v>
      </c>
      <c r="B408" s="40">
        <v>624</v>
      </c>
      <c r="C408" s="33">
        <v>13150064</v>
      </c>
      <c r="D408" s="41" t="s">
        <v>565</v>
      </c>
      <c r="E408" s="41" t="s">
        <v>127</v>
      </c>
      <c r="F408" s="35">
        <v>3.5</v>
      </c>
      <c r="G408" s="36">
        <v>4.5</v>
      </c>
      <c r="H408" s="35">
        <v>5.5</v>
      </c>
      <c r="I408" s="48">
        <f>VLOOKUP(C408,'[2]HK He_2016_2017'!$C$3:$F$684,4,FALSE)</f>
        <v>4</v>
      </c>
      <c r="J408" s="125">
        <f t="shared" si="19"/>
        <v>4.1</v>
      </c>
      <c r="K408" s="19" t="str">
        <f t="shared" si="18"/>
        <v>không đạt</v>
      </c>
    </row>
    <row r="409" spans="1:11" ht="25.5" customHeight="1">
      <c r="A409" s="31">
        <v>25</v>
      </c>
      <c r="B409" s="40">
        <v>625</v>
      </c>
      <c r="C409" s="33">
        <v>11122121</v>
      </c>
      <c r="D409" s="41" t="s">
        <v>615</v>
      </c>
      <c r="E409" s="41" t="s">
        <v>24</v>
      </c>
      <c r="F409" s="35">
        <v>2</v>
      </c>
      <c r="G409" s="36">
        <v>5.5</v>
      </c>
      <c r="H409" s="35">
        <v>5</v>
      </c>
      <c r="I409" s="48">
        <f>VLOOKUP(C409,'[2]HK He_2016_2017'!$C$3:$F$684,4,FALSE)</f>
        <v>10</v>
      </c>
      <c r="J409" s="125">
        <f t="shared" si="19"/>
        <v>4.6</v>
      </c>
      <c r="K409" s="19" t="str">
        <f t="shared" si="18"/>
        <v>không đạt</v>
      </c>
    </row>
    <row r="410" spans="1:11" ht="25.5" customHeight="1">
      <c r="A410" s="31">
        <v>26</v>
      </c>
      <c r="B410" s="40">
        <v>627</v>
      </c>
      <c r="C410" s="33">
        <v>11125032</v>
      </c>
      <c r="D410" s="41" t="s">
        <v>616</v>
      </c>
      <c r="E410" s="41" t="s">
        <v>24</v>
      </c>
      <c r="F410" s="35">
        <v>3.5</v>
      </c>
      <c r="G410" s="36">
        <v>9</v>
      </c>
      <c r="H410" s="35">
        <v>6</v>
      </c>
      <c r="I410" s="48">
        <f>VLOOKUP(C410,'[2]HK He_2016_2017'!$C$3:$F$684,4,FALSE)</f>
        <v>11</v>
      </c>
      <c r="J410" s="125">
        <f t="shared" si="19"/>
        <v>6.3</v>
      </c>
      <c r="K410" s="19" t="str">
        <f t="shared" si="18"/>
        <v>đạt</v>
      </c>
    </row>
    <row r="411" spans="1:11" ht="30.75" customHeight="1">
      <c r="A411" s="31">
        <v>27</v>
      </c>
      <c r="B411" s="40">
        <v>726</v>
      </c>
      <c r="C411" s="33">
        <v>13140035</v>
      </c>
      <c r="D411" s="41" t="s">
        <v>617</v>
      </c>
      <c r="E411" s="41" t="s">
        <v>50</v>
      </c>
      <c r="F411" s="35">
        <v>7</v>
      </c>
      <c r="G411" s="36">
        <v>8.5</v>
      </c>
      <c r="H411" s="35">
        <v>6.5</v>
      </c>
      <c r="I411" s="48">
        <f>VLOOKUP(C411,'[2]HK He_2016_2017'!$C$3:$F$684,4,FALSE)</f>
        <v>18</v>
      </c>
      <c r="J411" s="125">
        <f t="shared" si="19"/>
        <v>7.7</v>
      </c>
      <c r="K411" s="19" t="str">
        <f t="shared" si="18"/>
        <v>đạt</v>
      </c>
    </row>
    <row r="412" spans="1:11" s="1" customFormat="1" ht="30" customHeight="1">
      <c r="A412" s="184" t="s">
        <v>618</v>
      </c>
      <c r="B412" s="184"/>
      <c r="C412" s="184"/>
      <c r="D412" s="184"/>
      <c r="E412" s="184"/>
      <c r="F412" s="126"/>
      <c r="G412" s="183" t="s">
        <v>619</v>
      </c>
      <c r="H412" s="183"/>
      <c r="I412" s="183"/>
      <c r="J412" s="183"/>
      <c r="K412" s="183"/>
    </row>
    <row r="413" spans="1:11" ht="23.25" customHeight="1">
      <c r="A413" s="31">
        <v>1</v>
      </c>
      <c r="B413" s="40">
        <v>628</v>
      </c>
      <c r="C413" s="33">
        <v>11132151</v>
      </c>
      <c r="D413" s="41" t="s">
        <v>620</v>
      </c>
      <c r="E413" s="41" t="s">
        <v>24</v>
      </c>
      <c r="F413" s="35">
        <v>2</v>
      </c>
      <c r="G413" s="36">
        <v>7</v>
      </c>
      <c r="H413" s="35">
        <v>6.5</v>
      </c>
      <c r="I413" s="48">
        <f>VLOOKUP(C413,'[2]HK He_2016_2017'!$C$3:$F$684,4,FALSE)</f>
        <v>12</v>
      </c>
      <c r="J413" s="125">
        <f t="shared" si="19"/>
        <v>5.7</v>
      </c>
      <c r="K413" s="19" t="str">
        <f aca="true" t="shared" si="20" ref="K413:K443">IF(OR(F413&lt;3,G413&lt;3,H413&lt;3,I413&lt;6,J413&lt;5),"không đạt","đạt")</f>
        <v>không đạt</v>
      </c>
    </row>
    <row r="414" spans="1:11" ht="23.25" customHeight="1">
      <c r="A414" s="31">
        <v>2</v>
      </c>
      <c r="B414" s="40">
        <v>629</v>
      </c>
      <c r="C414" s="33">
        <v>11132185</v>
      </c>
      <c r="D414" s="41" t="s">
        <v>621</v>
      </c>
      <c r="E414" s="41" t="s">
        <v>24</v>
      </c>
      <c r="F414" s="35">
        <v>6</v>
      </c>
      <c r="G414" s="36">
        <v>7.5</v>
      </c>
      <c r="H414" s="35">
        <v>7</v>
      </c>
      <c r="I414" s="48">
        <f>VLOOKUP(C414,'[2]HK He_2016_2017'!$C$3:$F$684,4,FALSE)</f>
        <v>13</v>
      </c>
      <c r="J414" s="125">
        <f t="shared" si="19"/>
        <v>6.9</v>
      </c>
      <c r="K414" s="19" t="str">
        <f t="shared" si="20"/>
        <v>đạt</v>
      </c>
    </row>
    <row r="415" spans="1:11" ht="23.25" customHeight="1">
      <c r="A415" s="31">
        <v>3</v>
      </c>
      <c r="B415" s="40">
        <v>630</v>
      </c>
      <c r="C415" s="33">
        <v>11132231</v>
      </c>
      <c r="D415" s="41" t="s">
        <v>60</v>
      </c>
      <c r="E415" s="41" t="s">
        <v>24</v>
      </c>
      <c r="F415" s="35">
        <v>5</v>
      </c>
      <c r="G415" s="36">
        <v>8</v>
      </c>
      <c r="H415" s="35">
        <v>6</v>
      </c>
      <c r="I415" s="48">
        <f>VLOOKUP(C415,'[2]HK He_2016_2017'!$C$3:$F$684,4,FALSE)</f>
        <v>16</v>
      </c>
      <c r="J415" s="125">
        <f t="shared" si="19"/>
        <v>6.8</v>
      </c>
      <c r="K415" s="19" t="str">
        <f t="shared" si="20"/>
        <v>đạt</v>
      </c>
    </row>
    <row r="416" spans="1:11" ht="23.25" customHeight="1">
      <c r="A416" s="31">
        <v>4</v>
      </c>
      <c r="B416" s="40">
        <v>631</v>
      </c>
      <c r="C416" s="33">
        <v>13150065</v>
      </c>
      <c r="D416" s="41" t="s">
        <v>622</v>
      </c>
      <c r="E416" s="41" t="s">
        <v>24</v>
      </c>
      <c r="F416" s="35">
        <v>2.5</v>
      </c>
      <c r="G416" s="36">
        <v>5.5</v>
      </c>
      <c r="H416" s="35">
        <v>4.5</v>
      </c>
      <c r="I416" s="48">
        <f>VLOOKUP(C416,'[2]HK He_2016_2017'!$C$3:$F$684,4,FALSE)</f>
        <v>7</v>
      </c>
      <c r="J416" s="125">
        <f t="shared" si="19"/>
        <v>4.2</v>
      </c>
      <c r="K416" s="19" t="str">
        <f t="shared" si="20"/>
        <v>không đạt</v>
      </c>
    </row>
    <row r="417" spans="1:11" ht="23.25" customHeight="1">
      <c r="A417" s="31">
        <v>5</v>
      </c>
      <c r="B417" s="40">
        <v>632</v>
      </c>
      <c r="C417" s="33">
        <v>13150066</v>
      </c>
      <c r="D417" s="41" t="s">
        <v>623</v>
      </c>
      <c r="E417" s="41" t="s">
        <v>24</v>
      </c>
      <c r="F417" s="35">
        <v>5</v>
      </c>
      <c r="G417" s="36">
        <v>7.5</v>
      </c>
      <c r="H417" s="35">
        <v>5</v>
      </c>
      <c r="I417" s="48">
        <f>VLOOKUP(C417,'[2]HK He_2016_2017'!$C$3:$F$684,4,FALSE)</f>
        <v>10</v>
      </c>
      <c r="J417" s="125">
        <f t="shared" si="19"/>
        <v>5.8</v>
      </c>
      <c r="K417" s="19" t="str">
        <f t="shared" si="20"/>
        <v>đạt</v>
      </c>
    </row>
    <row r="418" spans="1:11" ht="23.25" customHeight="1">
      <c r="A418" s="31">
        <v>6</v>
      </c>
      <c r="B418" s="40">
        <v>633</v>
      </c>
      <c r="C418" s="33">
        <v>13150219</v>
      </c>
      <c r="D418" s="41" t="s">
        <v>624</v>
      </c>
      <c r="E418" s="41" t="s">
        <v>24</v>
      </c>
      <c r="F418" s="35">
        <v>6</v>
      </c>
      <c r="G418" s="36">
        <v>7.5</v>
      </c>
      <c r="H418" s="35">
        <v>6.5</v>
      </c>
      <c r="I418" s="48">
        <f>VLOOKUP(C418,'[2]HK He_2016_2017'!$C$3:$F$684,4,FALSE)</f>
        <v>10</v>
      </c>
      <c r="J418" s="125">
        <f t="shared" si="19"/>
        <v>6.4</v>
      </c>
      <c r="K418" s="19" t="str">
        <f t="shared" si="20"/>
        <v>đạt</v>
      </c>
    </row>
    <row r="419" spans="1:11" ht="23.25" customHeight="1">
      <c r="A419" s="31">
        <v>7</v>
      </c>
      <c r="B419" s="40">
        <v>634</v>
      </c>
      <c r="C419" s="33">
        <v>13140051</v>
      </c>
      <c r="D419" s="41" t="s">
        <v>625</v>
      </c>
      <c r="E419" s="41" t="s">
        <v>24</v>
      </c>
      <c r="F419" s="35">
        <v>4.5</v>
      </c>
      <c r="G419" s="36">
        <v>8</v>
      </c>
      <c r="H419" s="35">
        <v>7.5</v>
      </c>
      <c r="I419" s="48">
        <f>VLOOKUP(C419,'[2]HK He_2016_2017'!$C$3:$F$684,4,FALSE)</f>
        <v>5</v>
      </c>
      <c r="J419" s="125">
        <f t="shared" si="19"/>
        <v>6.1</v>
      </c>
      <c r="K419" s="19" t="str">
        <f t="shared" si="20"/>
        <v>không đạt</v>
      </c>
    </row>
    <row r="420" spans="1:11" ht="23.25" customHeight="1">
      <c r="A420" s="31">
        <v>8</v>
      </c>
      <c r="B420" s="40">
        <v>635</v>
      </c>
      <c r="C420" s="33">
        <v>13150069</v>
      </c>
      <c r="D420" s="41" t="s">
        <v>626</v>
      </c>
      <c r="E420" s="41" t="s">
        <v>627</v>
      </c>
      <c r="F420" s="35">
        <v>4</v>
      </c>
      <c r="G420" s="36">
        <v>7.5</v>
      </c>
      <c r="H420" s="35">
        <v>5</v>
      </c>
      <c r="I420" s="48">
        <f>VLOOKUP(C420,'[2]HK He_2016_2017'!$C$3:$F$684,4,FALSE)</f>
        <v>5</v>
      </c>
      <c r="J420" s="125">
        <f t="shared" si="19"/>
        <v>5.1</v>
      </c>
      <c r="K420" s="19" t="str">
        <f t="shared" si="20"/>
        <v>không đạt</v>
      </c>
    </row>
    <row r="421" spans="1:11" ht="23.25" customHeight="1">
      <c r="A421" s="31">
        <v>9</v>
      </c>
      <c r="B421" s="40">
        <v>637</v>
      </c>
      <c r="C421" s="33">
        <v>11122469</v>
      </c>
      <c r="D421" s="41" t="s">
        <v>628</v>
      </c>
      <c r="E421" s="41" t="s">
        <v>129</v>
      </c>
      <c r="F421" s="35">
        <v>4.5</v>
      </c>
      <c r="G421" s="36">
        <v>7</v>
      </c>
      <c r="H421" s="35">
        <v>5.5</v>
      </c>
      <c r="I421" s="48">
        <f>VLOOKUP(C421,'[2]HK He_2016_2017'!$C$3:$F$684,4,FALSE)</f>
        <v>4</v>
      </c>
      <c r="J421" s="125">
        <f t="shared" si="19"/>
        <v>5.1</v>
      </c>
      <c r="K421" s="19" t="str">
        <f t="shared" si="20"/>
        <v>không đạt</v>
      </c>
    </row>
    <row r="422" spans="1:11" ht="23.25" customHeight="1">
      <c r="A422" s="31">
        <v>10</v>
      </c>
      <c r="B422" s="40">
        <v>638</v>
      </c>
      <c r="C422" s="33">
        <v>13150276</v>
      </c>
      <c r="D422" s="41" t="s">
        <v>629</v>
      </c>
      <c r="E422" s="41" t="s">
        <v>129</v>
      </c>
      <c r="F422" s="35">
        <v>3</v>
      </c>
      <c r="G422" s="36">
        <v>8</v>
      </c>
      <c r="H422" s="35">
        <v>3.5</v>
      </c>
      <c r="I422" s="48">
        <f>VLOOKUP(C422,'[2]HK He_2016_2017'!$C$3:$F$684,4,FALSE)</f>
        <v>5</v>
      </c>
      <c r="J422" s="125">
        <f t="shared" si="19"/>
        <v>4.6</v>
      </c>
      <c r="K422" s="19" t="str">
        <f t="shared" si="20"/>
        <v>không đạt</v>
      </c>
    </row>
    <row r="423" spans="1:11" ht="23.25" customHeight="1">
      <c r="A423" s="31">
        <v>11</v>
      </c>
      <c r="B423" s="40">
        <v>639</v>
      </c>
      <c r="C423" s="33">
        <v>11122490</v>
      </c>
      <c r="D423" s="41" t="s">
        <v>630</v>
      </c>
      <c r="E423" s="41" t="s">
        <v>403</v>
      </c>
      <c r="F423" s="35">
        <v>6.5</v>
      </c>
      <c r="G423" s="36">
        <v>7</v>
      </c>
      <c r="H423" s="35">
        <v>4.5</v>
      </c>
      <c r="I423" s="48">
        <f>VLOOKUP(C423,'[2]HK He_2016_2017'!$C$3:$F$684,4,FALSE)</f>
        <v>10</v>
      </c>
      <c r="J423" s="125">
        <f t="shared" si="19"/>
        <v>5.8</v>
      </c>
      <c r="K423" s="19" t="str">
        <f t="shared" si="20"/>
        <v>đạt</v>
      </c>
    </row>
    <row r="424" spans="1:11" ht="23.25" customHeight="1">
      <c r="A424" s="31">
        <v>12</v>
      </c>
      <c r="B424" s="40">
        <v>640</v>
      </c>
      <c r="C424" s="33">
        <v>13140056</v>
      </c>
      <c r="D424" s="41" t="s">
        <v>631</v>
      </c>
      <c r="E424" s="41" t="s">
        <v>632</v>
      </c>
      <c r="F424" s="35">
        <v>7</v>
      </c>
      <c r="G424" s="36">
        <v>7</v>
      </c>
      <c r="H424" s="35">
        <v>3.5</v>
      </c>
      <c r="I424" s="48">
        <f>VLOOKUP(C424,'[2]HK He_2016_2017'!$C$3:$F$684,4,FALSE)</f>
        <v>7</v>
      </c>
      <c r="J424" s="125">
        <f t="shared" si="19"/>
        <v>5.3</v>
      </c>
      <c r="K424" s="19" t="str">
        <f t="shared" si="20"/>
        <v>đạt</v>
      </c>
    </row>
    <row r="425" spans="1:11" ht="23.25" customHeight="1">
      <c r="A425" s="31">
        <v>13</v>
      </c>
      <c r="B425" s="40">
        <v>641</v>
      </c>
      <c r="C425" s="33">
        <v>11134778</v>
      </c>
      <c r="D425" s="41" t="s">
        <v>633</v>
      </c>
      <c r="E425" s="41" t="s">
        <v>634</v>
      </c>
      <c r="F425" s="35">
        <v>3.5</v>
      </c>
      <c r="G425" s="36">
        <v>6.5</v>
      </c>
      <c r="H425" s="35">
        <v>7.5</v>
      </c>
      <c r="I425" s="48">
        <f>VLOOKUP(C425,'[2]HK He_2016_2017'!$C$3:$F$684,4,FALSE)</f>
        <v>8</v>
      </c>
      <c r="J425" s="125">
        <f t="shared" si="19"/>
        <v>5.7</v>
      </c>
      <c r="K425" s="19" t="str">
        <f t="shared" si="20"/>
        <v>đạt</v>
      </c>
    </row>
    <row r="426" spans="1:11" ht="23.25" customHeight="1">
      <c r="A426" s="31">
        <v>14</v>
      </c>
      <c r="B426" s="40">
        <v>642</v>
      </c>
      <c r="C426" s="33">
        <v>11122612</v>
      </c>
      <c r="D426" s="41" t="s">
        <v>635</v>
      </c>
      <c r="E426" s="41" t="s">
        <v>299</v>
      </c>
      <c r="F426" s="35">
        <v>3</v>
      </c>
      <c r="G426" s="36">
        <v>7</v>
      </c>
      <c r="H426" s="35">
        <v>2</v>
      </c>
      <c r="I426" s="48">
        <v>0</v>
      </c>
      <c r="J426" s="125">
        <f t="shared" si="19"/>
        <v>3.3</v>
      </c>
      <c r="K426" s="19" t="str">
        <f t="shared" si="20"/>
        <v>không đạt</v>
      </c>
    </row>
    <row r="427" spans="1:11" ht="23.25" customHeight="1">
      <c r="A427" s="31">
        <v>15</v>
      </c>
      <c r="B427" s="40">
        <v>643</v>
      </c>
      <c r="C427" s="33">
        <v>11132697</v>
      </c>
      <c r="D427" s="41" t="s">
        <v>636</v>
      </c>
      <c r="E427" s="41" t="s">
        <v>218</v>
      </c>
      <c r="F427" s="35">
        <v>2</v>
      </c>
      <c r="G427" s="36">
        <v>6.5</v>
      </c>
      <c r="H427" s="35">
        <v>8</v>
      </c>
      <c r="I427" s="48">
        <f>VLOOKUP(C427,'[2]HK He_2016_2017'!$C$3:$F$684,4,FALSE)</f>
        <v>14</v>
      </c>
      <c r="J427" s="125">
        <f t="shared" si="19"/>
        <v>6.2</v>
      </c>
      <c r="K427" s="19" t="str">
        <f t="shared" si="20"/>
        <v>không đạt</v>
      </c>
    </row>
    <row r="428" spans="1:11" ht="23.25" customHeight="1">
      <c r="A428" s="31">
        <v>16</v>
      </c>
      <c r="B428" s="40">
        <v>644</v>
      </c>
      <c r="C428" s="33">
        <v>11122729</v>
      </c>
      <c r="D428" s="41" t="s">
        <v>531</v>
      </c>
      <c r="E428" s="41" t="s">
        <v>414</v>
      </c>
      <c r="F428" s="35">
        <v>3.5</v>
      </c>
      <c r="G428" s="36">
        <v>7</v>
      </c>
      <c r="H428" s="35">
        <v>7</v>
      </c>
      <c r="I428" s="48">
        <f>VLOOKUP(C428,'[2]HK He_2016_2017'!$C$3:$F$684,4,FALSE)</f>
        <v>7</v>
      </c>
      <c r="J428" s="125">
        <f t="shared" si="19"/>
        <v>5.6</v>
      </c>
      <c r="K428" s="19" t="str">
        <f t="shared" si="20"/>
        <v>đạt</v>
      </c>
    </row>
    <row r="429" spans="1:11" ht="23.25" customHeight="1">
      <c r="A429" s="31">
        <v>17</v>
      </c>
      <c r="B429" s="40">
        <v>645</v>
      </c>
      <c r="C429" s="33">
        <v>13150075</v>
      </c>
      <c r="D429" s="41" t="s">
        <v>73</v>
      </c>
      <c r="E429" s="41" t="s">
        <v>414</v>
      </c>
      <c r="F429" s="35">
        <v>4.5</v>
      </c>
      <c r="G429" s="36">
        <v>8.5</v>
      </c>
      <c r="H429" s="35">
        <v>3.5</v>
      </c>
      <c r="I429" s="48">
        <f>VLOOKUP(C429,'[2]HK He_2016_2017'!$C$3:$F$684,4,FALSE)</f>
        <v>8</v>
      </c>
      <c r="J429" s="125">
        <f t="shared" si="19"/>
        <v>5.3</v>
      </c>
      <c r="K429" s="19" t="str">
        <f t="shared" si="20"/>
        <v>đạt</v>
      </c>
    </row>
    <row r="430" spans="1:11" ht="23.25" customHeight="1">
      <c r="A430" s="31">
        <v>18</v>
      </c>
      <c r="B430" s="40">
        <v>646</v>
      </c>
      <c r="C430" s="33">
        <v>11132809</v>
      </c>
      <c r="D430" s="41" t="s">
        <v>298</v>
      </c>
      <c r="E430" s="41" t="s">
        <v>637</v>
      </c>
      <c r="F430" s="35">
        <v>6</v>
      </c>
      <c r="G430" s="36">
        <v>8.5</v>
      </c>
      <c r="H430" s="35">
        <v>4</v>
      </c>
      <c r="I430" s="48">
        <f>VLOOKUP(C430,'[2]HK He_2016_2017'!$C$3:$F$684,4,FALSE)</f>
        <v>11</v>
      </c>
      <c r="J430" s="125">
        <f t="shared" si="19"/>
        <v>6.1</v>
      </c>
      <c r="K430" s="19" t="str">
        <f t="shared" si="20"/>
        <v>đạt</v>
      </c>
    </row>
    <row r="431" spans="1:11" ht="23.25" customHeight="1">
      <c r="A431" s="31">
        <v>19</v>
      </c>
      <c r="B431" s="40">
        <v>647</v>
      </c>
      <c r="C431" s="33">
        <v>13140063</v>
      </c>
      <c r="D431" s="41" t="s">
        <v>638</v>
      </c>
      <c r="E431" s="41" t="s">
        <v>119</v>
      </c>
      <c r="F431" s="35">
        <v>7</v>
      </c>
      <c r="G431" s="36">
        <v>8.5</v>
      </c>
      <c r="H431" s="35">
        <v>5.5</v>
      </c>
      <c r="I431" s="48">
        <f>VLOOKUP(C431,'[2]HK He_2016_2017'!$C$3:$F$684,4,FALSE)</f>
        <v>11</v>
      </c>
      <c r="J431" s="125">
        <f t="shared" si="19"/>
        <v>6.7</v>
      </c>
      <c r="K431" s="19" t="str">
        <f t="shared" si="20"/>
        <v>đạt</v>
      </c>
    </row>
    <row r="432" spans="1:11" ht="23.25" customHeight="1">
      <c r="A432" s="31">
        <v>20</v>
      </c>
      <c r="B432" s="40">
        <v>648</v>
      </c>
      <c r="C432" s="33">
        <v>11156002</v>
      </c>
      <c r="D432" s="41" t="s">
        <v>639</v>
      </c>
      <c r="E432" s="41" t="s">
        <v>640</v>
      </c>
      <c r="F432" s="35">
        <v>9</v>
      </c>
      <c r="G432" s="36">
        <v>9</v>
      </c>
      <c r="H432" s="35">
        <v>5</v>
      </c>
      <c r="I432" s="48">
        <f>VLOOKUP(C432,'[2]HK He_2016_2017'!$C$3:$F$684,4,FALSE)</f>
        <v>12</v>
      </c>
      <c r="J432" s="125">
        <f t="shared" si="19"/>
        <v>7.2</v>
      </c>
      <c r="K432" s="19" t="str">
        <f t="shared" si="20"/>
        <v>đạt</v>
      </c>
    </row>
    <row r="433" spans="1:11" ht="23.25" customHeight="1">
      <c r="A433" s="31">
        <v>21</v>
      </c>
      <c r="B433" s="40">
        <v>649</v>
      </c>
      <c r="C433" s="33">
        <v>13150179</v>
      </c>
      <c r="D433" s="41" t="s">
        <v>641</v>
      </c>
      <c r="E433" s="41" t="s">
        <v>642</v>
      </c>
      <c r="F433" s="35">
        <v>6</v>
      </c>
      <c r="G433" s="36">
        <v>8.5</v>
      </c>
      <c r="H433" s="35">
        <v>6.5</v>
      </c>
      <c r="I433" s="48">
        <f>VLOOKUP(C433,'[2]HK He_2016_2017'!$C$3:$F$684,4,FALSE)</f>
        <v>6</v>
      </c>
      <c r="J433" s="125">
        <f t="shared" si="19"/>
        <v>6.3</v>
      </c>
      <c r="K433" s="19" t="str">
        <f t="shared" si="20"/>
        <v>đạt</v>
      </c>
    </row>
    <row r="434" spans="1:11" ht="23.25" customHeight="1">
      <c r="A434" s="31">
        <v>22</v>
      </c>
      <c r="B434" s="40">
        <v>650</v>
      </c>
      <c r="C434" s="33">
        <v>13150077</v>
      </c>
      <c r="D434" s="41" t="s">
        <v>559</v>
      </c>
      <c r="E434" s="41" t="s">
        <v>427</v>
      </c>
      <c r="F434" s="35">
        <v>4</v>
      </c>
      <c r="G434" s="36">
        <v>7.5</v>
      </c>
      <c r="H434" s="35">
        <v>5</v>
      </c>
      <c r="I434" s="48">
        <f>VLOOKUP(C434,'[2]HK He_2016_2017'!$C$3:$F$684,4,FALSE)</f>
        <v>6</v>
      </c>
      <c r="J434" s="125">
        <f t="shared" si="19"/>
        <v>5.2</v>
      </c>
      <c r="K434" s="19" t="str">
        <f t="shared" si="20"/>
        <v>đạt</v>
      </c>
    </row>
    <row r="435" spans="1:11" ht="23.25" customHeight="1">
      <c r="A435" s="31">
        <v>23</v>
      </c>
      <c r="B435" s="40">
        <v>651</v>
      </c>
      <c r="C435" s="33">
        <v>13150079</v>
      </c>
      <c r="D435" s="41" t="s">
        <v>643</v>
      </c>
      <c r="E435" s="41" t="s">
        <v>429</v>
      </c>
      <c r="F435" s="35">
        <v>4</v>
      </c>
      <c r="G435" s="36">
        <v>7</v>
      </c>
      <c r="H435" s="35">
        <v>5.5</v>
      </c>
      <c r="I435" s="48">
        <f>VLOOKUP(C435,'[2]HK He_2016_2017'!$C$3:$F$684,4,FALSE)</f>
        <v>6</v>
      </c>
      <c r="J435" s="125">
        <f t="shared" si="19"/>
        <v>5.2</v>
      </c>
      <c r="K435" s="19" t="str">
        <f t="shared" si="20"/>
        <v>đạt</v>
      </c>
    </row>
    <row r="436" spans="1:11" ht="23.25" customHeight="1">
      <c r="A436" s="31">
        <v>24</v>
      </c>
      <c r="B436" s="40">
        <v>652</v>
      </c>
      <c r="C436" s="33">
        <v>13150385</v>
      </c>
      <c r="D436" s="41" t="s">
        <v>644</v>
      </c>
      <c r="E436" s="41" t="s">
        <v>74</v>
      </c>
      <c r="F436" s="35">
        <v>4</v>
      </c>
      <c r="G436" s="36">
        <v>8</v>
      </c>
      <c r="H436" s="35">
        <v>4</v>
      </c>
      <c r="I436" s="48">
        <f>VLOOKUP(C436,'[2]HK He_2016_2017'!$C$3:$F$684,4,FALSE)</f>
        <v>10</v>
      </c>
      <c r="J436" s="125">
        <f t="shared" si="19"/>
        <v>5.4</v>
      </c>
      <c r="K436" s="19" t="str">
        <f t="shared" si="20"/>
        <v>đạt</v>
      </c>
    </row>
    <row r="437" spans="1:11" ht="23.25" customHeight="1">
      <c r="A437" s="31">
        <v>25</v>
      </c>
      <c r="B437" s="40">
        <v>653</v>
      </c>
      <c r="C437" s="33">
        <v>13150083</v>
      </c>
      <c r="D437" s="41" t="s">
        <v>645</v>
      </c>
      <c r="E437" s="41" t="s">
        <v>436</v>
      </c>
      <c r="F437" s="35">
        <v>4</v>
      </c>
      <c r="G437" s="36">
        <v>8.5</v>
      </c>
      <c r="H437" s="35">
        <v>4</v>
      </c>
      <c r="I437" s="48">
        <f>VLOOKUP(C437,'[2]HK He_2016_2017'!$C$3:$F$684,4,FALSE)</f>
        <v>2</v>
      </c>
      <c r="J437" s="125">
        <f t="shared" si="19"/>
        <v>4.8</v>
      </c>
      <c r="K437" s="19" t="str">
        <f t="shared" si="20"/>
        <v>không đạt</v>
      </c>
    </row>
    <row r="438" spans="1:11" ht="23.25" customHeight="1">
      <c r="A438" s="31">
        <v>26</v>
      </c>
      <c r="B438" s="40">
        <v>654</v>
      </c>
      <c r="C438" s="33">
        <v>13140074</v>
      </c>
      <c r="D438" s="41" t="s">
        <v>646</v>
      </c>
      <c r="E438" s="41" t="s">
        <v>647</v>
      </c>
      <c r="F438" s="35">
        <v>5</v>
      </c>
      <c r="G438" s="36">
        <v>8</v>
      </c>
      <c r="H438" s="35">
        <v>6</v>
      </c>
      <c r="I438" s="48">
        <f>VLOOKUP(C438,'[2]HK He_2016_2017'!$C$3:$F$684,4,FALSE)</f>
        <v>7</v>
      </c>
      <c r="J438" s="125">
        <f t="shared" si="19"/>
        <v>5.9</v>
      </c>
      <c r="K438" s="19" t="str">
        <f t="shared" si="20"/>
        <v>đạt</v>
      </c>
    </row>
    <row r="439" spans="1:11" ht="23.25" customHeight="1">
      <c r="A439" s="31">
        <v>27</v>
      </c>
      <c r="B439" s="40">
        <v>655</v>
      </c>
      <c r="C439" s="33">
        <v>11124841</v>
      </c>
      <c r="D439" s="41" t="s">
        <v>648</v>
      </c>
      <c r="E439" s="41" t="s">
        <v>441</v>
      </c>
      <c r="F439" s="35">
        <v>6</v>
      </c>
      <c r="G439" s="36">
        <v>8.5</v>
      </c>
      <c r="H439" s="35">
        <v>4</v>
      </c>
      <c r="I439" s="48">
        <f>VLOOKUP(C439,'[2]HK He_2016_2017'!$C$3:$F$684,4,FALSE)</f>
        <v>10</v>
      </c>
      <c r="J439" s="125">
        <f t="shared" si="19"/>
        <v>6</v>
      </c>
      <c r="K439" s="19" t="str">
        <f t="shared" si="20"/>
        <v>đạt</v>
      </c>
    </row>
    <row r="440" spans="1:11" ht="23.25" customHeight="1">
      <c r="A440" s="31">
        <v>28</v>
      </c>
      <c r="B440" s="40">
        <v>656</v>
      </c>
      <c r="C440" s="33">
        <v>11133179</v>
      </c>
      <c r="D440" s="41" t="s">
        <v>649</v>
      </c>
      <c r="E440" s="41" t="s">
        <v>46</v>
      </c>
      <c r="F440" s="35">
        <v>9</v>
      </c>
      <c r="G440" s="36">
        <v>9</v>
      </c>
      <c r="H440" s="35">
        <v>7</v>
      </c>
      <c r="I440" s="48">
        <f>VLOOKUP(C440,'[2]HK He_2016_2017'!$C$3:$F$684,4,FALSE)</f>
        <v>17</v>
      </c>
      <c r="J440" s="125">
        <f t="shared" si="19"/>
        <v>8.3</v>
      </c>
      <c r="K440" s="19" t="str">
        <f t="shared" si="20"/>
        <v>đạt</v>
      </c>
    </row>
    <row r="441" spans="1:11" ht="23.25" customHeight="1">
      <c r="A441" s="31">
        <v>29</v>
      </c>
      <c r="B441" s="40">
        <v>657</v>
      </c>
      <c r="C441" s="33">
        <v>13150087</v>
      </c>
      <c r="D441" s="41" t="s">
        <v>559</v>
      </c>
      <c r="E441" s="41" t="s">
        <v>46</v>
      </c>
      <c r="F441" s="35">
        <v>8.5</v>
      </c>
      <c r="G441" s="43">
        <v>8</v>
      </c>
      <c r="H441" s="44">
        <v>6</v>
      </c>
      <c r="I441" s="48">
        <f>VLOOKUP(C441,'[2]HK He_2016_2017'!$C$3:$F$684,4,FALSE)</f>
        <v>11</v>
      </c>
      <c r="J441" s="125">
        <f t="shared" si="19"/>
        <v>7</v>
      </c>
      <c r="K441" s="19" t="str">
        <f t="shared" si="20"/>
        <v>đạt</v>
      </c>
    </row>
    <row r="442" spans="1:11" ht="23.25" customHeight="1">
      <c r="A442" s="31">
        <v>30</v>
      </c>
      <c r="B442" s="40">
        <v>658</v>
      </c>
      <c r="C442" s="33">
        <v>13150088</v>
      </c>
      <c r="D442" s="41" t="s">
        <v>650</v>
      </c>
      <c r="E442" s="41" t="s">
        <v>46</v>
      </c>
      <c r="F442" s="35">
        <v>6.5</v>
      </c>
      <c r="G442" s="43">
        <v>7.5</v>
      </c>
      <c r="H442" s="44">
        <v>6</v>
      </c>
      <c r="I442" s="48">
        <f>VLOOKUP(C442,'[2]HK He_2016_2017'!$C$3:$F$684,4,FALSE)</f>
        <v>8</v>
      </c>
      <c r="J442" s="125">
        <f t="shared" si="19"/>
        <v>6.2</v>
      </c>
      <c r="K442" s="19" t="str">
        <f t="shared" si="20"/>
        <v>đạt</v>
      </c>
    </row>
    <row r="443" spans="1:11" ht="23.25" customHeight="1">
      <c r="A443" s="31">
        <v>31</v>
      </c>
      <c r="B443" s="40">
        <v>659</v>
      </c>
      <c r="C443" s="33">
        <v>13150068</v>
      </c>
      <c r="D443" s="41" t="s">
        <v>651</v>
      </c>
      <c r="E443" s="41" t="s">
        <v>652</v>
      </c>
      <c r="F443" s="35">
        <v>5.5</v>
      </c>
      <c r="G443" s="43">
        <v>6.5</v>
      </c>
      <c r="H443" s="44">
        <v>4</v>
      </c>
      <c r="I443" s="48">
        <f>VLOOKUP(C443,'[2]HK He_2016_2017'!$C$3:$F$684,4,FALSE)</f>
        <v>6</v>
      </c>
      <c r="J443" s="125">
        <f t="shared" si="19"/>
        <v>4.9</v>
      </c>
      <c r="K443" s="19" t="str">
        <f t="shared" si="20"/>
        <v>không đạt</v>
      </c>
    </row>
    <row r="444" spans="1:11" s="1" customFormat="1" ht="27.75" customHeight="1">
      <c r="A444" s="184" t="s">
        <v>653</v>
      </c>
      <c r="B444" s="184"/>
      <c r="C444" s="184"/>
      <c r="D444" s="184"/>
      <c r="E444" s="184"/>
      <c r="F444" s="126"/>
      <c r="G444" s="183" t="s">
        <v>654</v>
      </c>
      <c r="H444" s="183"/>
      <c r="I444" s="183"/>
      <c r="J444" s="183"/>
      <c r="K444" s="183"/>
    </row>
    <row r="445" spans="1:11" ht="28.5" customHeight="1">
      <c r="A445" s="31">
        <v>1</v>
      </c>
      <c r="B445" s="40">
        <v>660</v>
      </c>
      <c r="C445" s="33">
        <v>13150091</v>
      </c>
      <c r="D445" s="41" t="s">
        <v>655</v>
      </c>
      <c r="E445" s="41" t="s">
        <v>46</v>
      </c>
      <c r="F445" s="35">
        <v>3</v>
      </c>
      <c r="G445" s="43">
        <v>6</v>
      </c>
      <c r="H445" s="44">
        <v>7</v>
      </c>
      <c r="I445" s="48">
        <f>VLOOKUP(C445,'[2]HK He_2016_2017'!$C$3:$F$684,4,FALSE)</f>
        <v>9</v>
      </c>
      <c r="J445" s="125">
        <f t="shared" si="19"/>
        <v>5.4</v>
      </c>
      <c r="K445" s="19" t="str">
        <f aca="true" t="shared" si="21" ref="K445:K470">IF(OR(F445&lt;3,G445&lt;3,H445&lt;3,I445&lt;6,J445&lt;5),"không đạt","đạt")</f>
        <v>đạt</v>
      </c>
    </row>
    <row r="446" spans="1:11" ht="28.5" customHeight="1">
      <c r="A446" s="31">
        <v>2</v>
      </c>
      <c r="B446" s="40">
        <v>661</v>
      </c>
      <c r="C446" s="33">
        <v>13150092</v>
      </c>
      <c r="D446" s="41" t="s">
        <v>601</v>
      </c>
      <c r="E446" s="41" t="s">
        <v>46</v>
      </c>
      <c r="F446" s="35">
        <v>6.5</v>
      </c>
      <c r="G446" s="43">
        <v>7.5</v>
      </c>
      <c r="H446" s="44">
        <v>4</v>
      </c>
      <c r="I446" s="48">
        <f>VLOOKUP(C446,'[2]HK He_2016_2017'!$C$3:$F$684,4,FALSE)</f>
        <v>8</v>
      </c>
      <c r="J446" s="125">
        <f t="shared" si="19"/>
        <v>5.6</v>
      </c>
      <c r="K446" s="19" t="str">
        <f t="shared" si="21"/>
        <v>đạt</v>
      </c>
    </row>
    <row r="447" spans="1:11" ht="28.5" customHeight="1">
      <c r="A447" s="31">
        <v>3</v>
      </c>
      <c r="B447" s="40">
        <v>662</v>
      </c>
      <c r="C447" s="33">
        <v>13150389</v>
      </c>
      <c r="D447" s="41" t="s">
        <v>239</v>
      </c>
      <c r="E447" s="41" t="s">
        <v>46</v>
      </c>
      <c r="F447" s="35">
        <v>4.5</v>
      </c>
      <c r="G447" s="43">
        <v>6</v>
      </c>
      <c r="H447" s="44">
        <v>7</v>
      </c>
      <c r="I447" s="48">
        <f>VLOOKUP(C447,'[2]HK He_2016_2017'!$C$3:$F$684,4,FALSE)</f>
        <v>13</v>
      </c>
      <c r="J447" s="125">
        <f t="shared" si="19"/>
        <v>6.1</v>
      </c>
      <c r="K447" s="19" t="str">
        <f t="shared" si="21"/>
        <v>đạt</v>
      </c>
    </row>
    <row r="448" spans="1:11" ht="28.5" customHeight="1">
      <c r="A448" s="31">
        <v>4</v>
      </c>
      <c r="B448" s="40">
        <v>663</v>
      </c>
      <c r="C448" s="33">
        <v>13150094</v>
      </c>
      <c r="D448" s="41" t="s">
        <v>656</v>
      </c>
      <c r="E448" s="41" t="s">
        <v>453</v>
      </c>
      <c r="F448" s="35">
        <v>6.5</v>
      </c>
      <c r="G448" s="43">
        <v>6.5</v>
      </c>
      <c r="H448" s="44">
        <v>7.5</v>
      </c>
      <c r="I448" s="48">
        <f>VLOOKUP(C448,'[2]HK He_2016_2017'!$C$3:$F$684,4,FALSE)</f>
        <v>4</v>
      </c>
      <c r="J448" s="125">
        <f t="shared" si="19"/>
        <v>5.9</v>
      </c>
      <c r="K448" s="19" t="str">
        <f t="shared" si="21"/>
        <v>không đạt</v>
      </c>
    </row>
    <row r="449" spans="1:11" ht="28.5" customHeight="1">
      <c r="A449" s="31">
        <v>5</v>
      </c>
      <c r="B449" s="40">
        <v>664</v>
      </c>
      <c r="C449" s="33">
        <v>11133276</v>
      </c>
      <c r="D449" s="41" t="s">
        <v>657</v>
      </c>
      <c r="E449" s="41" t="s">
        <v>455</v>
      </c>
      <c r="F449" s="35">
        <v>8.5</v>
      </c>
      <c r="G449" s="43">
        <v>9</v>
      </c>
      <c r="H449" s="44">
        <v>7</v>
      </c>
      <c r="I449" s="48">
        <f>VLOOKUP(C449,'[2]HK He_2016_2017'!$C$3:$F$684,4,FALSE)</f>
        <v>12</v>
      </c>
      <c r="J449" s="125">
        <f t="shared" si="19"/>
        <v>7.7</v>
      </c>
      <c r="K449" s="19" t="str">
        <f t="shared" si="21"/>
        <v>đạt</v>
      </c>
    </row>
    <row r="450" spans="1:11" ht="28.5" customHeight="1">
      <c r="A450" s="31">
        <v>6</v>
      </c>
      <c r="B450" s="40">
        <v>665</v>
      </c>
      <c r="C450" s="33">
        <v>13150293</v>
      </c>
      <c r="D450" s="41" t="s">
        <v>658</v>
      </c>
      <c r="E450" s="41" t="s">
        <v>455</v>
      </c>
      <c r="F450" s="35">
        <v>8.5</v>
      </c>
      <c r="G450" s="43">
        <v>8</v>
      </c>
      <c r="H450" s="44">
        <v>5</v>
      </c>
      <c r="I450" s="48">
        <f>VLOOKUP(C450,'[2]HK He_2016_2017'!$C$3:$F$684,4,FALSE)</f>
        <v>14</v>
      </c>
      <c r="J450" s="125">
        <f t="shared" si="19"/>
        <v>7</v>
      </c>
      <c r="K450" s="19" t="str">
        <f t="shared" si="21"/>
        <v>đạt</v>
      </c>
    </row>
    <row r="451" spans="1:11" ht="28.5" customHeight="1">
      <c r="A451" s="31">
        <v>7</v>
      </c>
      <c r="B451" s="40">
        <v>667</v>
      </c>
      <c r="C451" s="33">
        <v>11134796</v>
      </c>
      <c r="D451" s="41" t="s">
        <v>659</v>
      </c>
      <c r="E451" s="41" t="s">
        <v>660</v>
      </c>
      <c r="F451" s="35">
        <v>4</v>
      </c>
      <c r="G451" s="43">
        <v>7.5</v>
      </c>
      <c r="H451" s="44">
        <v>4</v>
      </c>
      <c r="I451" s="48">
        <f>VLOOKUP(C451,'[2]HK He_2016_2017'!$C$3:$F$684,4,FALSE)</f>
        <v>6</v>
      </c>
      <c r="J451" s="125">
        <f t="shared" si="19"/>
        <v>4.9</v>
      </c>
      <c r="K451" s="19" t="str">
        <f t="shared" si="21"/>
        <v>không đạt</v>
      </c>
    </row>
    <row r="452" spans="1:11" ht="28.5" customHeight="1">
      <c r="A452" s="31">
        <v>8</v>
      </c>
      <c r="B452" s="40">
        <v>668</v>
      </c>
      <c r="C452" s="33">
        <v>11123306</v>
      </c>
      <c r="D452" s="41" t="s">
        <v>661</v>
      </c>
      <c r="E452" s="41" t="s">
        <v>56</v>
      </c>
      <c r="F452" s="35">
        <v>5</v>
      </c>
      <c r="G452" s="43">
        <v>7</v>
      </c>
      <c r="H452" s="44">
        <v>6</v>
      </c>
      <c r="I452" s="48">
        <f>VLOOKUP(C452,'[2]HK He_2016_2017'!$C$3:$F$684,4,FALSE)</f>
        <v>13</v>
      </c>
      <c r="J452" s="125">
        <f t="shared" si="19"/>
        <v>6.2</v>
      </c>
      <c r="K452" s="19" t="str">
        <f t="shared" si="21"/>
        <v>đạt</v>
      </c>
    </row>
    <row r="453" spans="1:11" ht="28.5" customHeight="1">
      <c r="A453" s="31">
        <v>9</v>
      </c>
      <c r="B453" s="40">
        <v>669</v>
      </c>
      <c r="C453" s="33">
        <v>13150393</v>
      </c>
      <c r="D453" s="41" t="s">
        <v>535</v>
      </c>
      <c r="E453" s="41" t="s">
        <v>9</v>
      </c>
      <c r="F453" s="35">
        <v>5</v>
      </c>
      <c r="G453" s="43">
        <v>7</v>
      </c>
      <c r="H453" s="44">
        <v>5</v>
      </c>
      <c r="I453" s="48">
        <f>VLOOKUP(C453,'[2]HK He_2016_2017'!$C$3:$F$684,4,FALSE)</f>
        <v>4</v>
      </c>
      <c r="J453" s="125">
        <f t="shared" si="19"/>
        <v>5</v>
      </c>
      <c r="K453" s="19" t="str">
        <f t="shared" si="21"/>
        <v>không đạt</v>
      </c>
    </row>
    <row r="454" spans="1:11" ht="28.5" customHeight="1">
      <c r="A454" s="31">
        <v>10</v>
      </c>
      <c r="B454" s="40">
        <v>670</v>
      </c>
      <c r="C454" s="33">
        <v>11133463</v>
      </c>
      <c r="D454" s="41" t="s">
        <v>662</v>
      </c>
      <c r="E454" s="41" t="s">
        <v>663</v>
      </c>
      <c r="F454" s="35">
        <v>5.5</v>
      </c>
      <c r="G454" s="43">
        <v>8</v>
      </c>
      <c r="H454" s="44">
        <v>7</v>
      </c>
      <c r="I454" s="48">
        <f>VLOOKUP(C454,'[2]HK He_2016_2017'!$C$3:$F$684,4,FALSE)</f>
        <v>8</v>
      </c>
      <c r="J454" s="125">
        <f t="shared" si="19"/>
        <v>6.4</v>
      </c>
      <c r="K454" s="19" t="str">
        <f t="shared" si="21"/>
        <v>đạt</v>
      </c>
    </row>
    <row r="455" spans="1:11" ht="28.5" customHeight="1">
      <c r="A455" s="31">
        <v>11</v>
      </c>
      <c r="B455" s="40">
        <v>671</v>
      </c>
      <c r="C455" s="33">
        <v>13130087</v>
      </c>
      <c r="D455" s="41" t="s">
        <v>664</v>
      </c>
      <c r="E455" s="41" t="s">
        <v>665</v>
      </c>
      <c r="F455" s="35">
        <v>6</v>
      </c>
      <c r="G455" s="43">
        <v>8</v>
      </c>
      <c r="H455" s="44">
        <v>9</v>
      </c>
      <c r="I455" s="48">
        <f>VLOOKUP(C455,'[2]HK He_2016_2017'!$C$3:$F$684,4,FALSE)</f>
        <v>14</v>
      </c>
      <c r="J455" s="125">
        <f t="shared" si="19"/>
        <v>7.7</v>
      </c>
      <c r="K455" s="19" t="str">
        <f t="shared" si="21"/>
        <v>đạt</v>
      </c>
    </row>
    <row r="456" spans="1:11" ht="28.5" customHeight="1">
      <c r="A456" s="31">
        <v>12</v>
      </c>
      <c r="B456" s="40">
        <v>674</v>
      </c>
      <c r="C456" s="33">
        <v>13140094</v>
      </c>
      <c r="D456" s="41" t="s">
        <v>666</v>
      </c>
      <c r="E456" s="41" t="s">
        <v>667</v>
      </c>
      <c r="F456" s="35">
        <v>8.5</v>
      </c>
      <c r="G456" s="43">
        <v>8</v>
      </c>
      <c r="H456" s="44">
        <v>7</v>
      </c>
      <c r="I456" s="48">
        <f>VLOOKUP(C456,'[2]HK He_2016_2017'!$C$3:$F$684,4,FALSE)</f>
        <v>6</v>
      </c>
      <c r="J456" s="125">
        <f t="shared" si="19"/>
        <v>6.8</v>
      </c>
      <c r="K456" s="19" t="str">
        <f t="shared" si="21"/>
        <v>đạt</v>
      </c>
    </row>
    <row r="457" spans="1:11" ht="28.5" customHeight="1">
      <c r="A457" s="31">
        <v>13</v>
      </c>
      <c r="B457" s="40">
        <v>675</v>
      </c>
      <c r="C457" s="33">
        <v>13130088</v>
      </c>
      <c r="D457" s="41" t="s">
        <v>668</v>
      </c>
      <c r="E457" s="41" t="s">
        <v>667</v>
      </c>
      <c r="F457" s="35">
        <v>6</v>
      </c>
      <c r="G457" s="43">
        <v>8</v>
      </c>
      <c r="H457" s="44">
        <v>6</v>
      </c>
      <c r="I457" s="48">
        <f>VLOOKUP(C457,'[2]HK He_2016_2017'!$C$3:$F$684,4,FALSE)</f>
        <v>8</v>
      </c>
      <c r="J457" s="125">
        <f t="shared" si="19"/>
        <v>6.2</v>
      </c>
      <c r="K457" s="19" t="str">
        <f t="shared" si="21"/>
        <v>đạt</v>
      </c>
    </row>
    <row r="458" spans="1:11" ht="28.5" customHeight="1">
      <c r="A458" s="31">
        <v>14</v>
      </c>
      <c r="B458" s="40">
        <v>676</v>
      </c>
      <c r="C458" s="33">
        <v>11133514</v>
      </c>
      <c r="D458" s="41" t="s">
        <v>669</v>
      </c>
      <c r="E458" s="41" t="s">
        <v>464</v>
      </c>
      <c r="F458" s="35">
        <v>5</v>
      </c>
      <c r="G458" s="43">
        <v>7</v>
      </c>
      <c r="H458" s="44">
        <v>5</v>
      </c>
      <c r="I458" s="48">
        <f>VLOOKUP(C458,'[2]HK He_2016_2017'!$C$3:$F$684,4,FALSE)</f>
        <v>5</v>
      </c>
      <c r="J458" s="125">
        <f aca="true" t="shared" si="22" ref="J458:J502">ROUND(F458*0.2+G458*0.3+H458*0.3+I458*0.1,1)</f>
        <v>5.1</v>
      </c>
      <c r="K458" s="19" t="str">
        <f t="shared" si="21"/>
        <v>không đạt</v>
      </c>
    </row>
    <row r="459" spans="1:11" ht="28.5" customHeight="1">
      <c r="A459" s="31">
        <v>15</v>
      </c>
      <c r="B459" s="40">
        <v>677</v>
      </c>
      <c r="C459" s="33">
        <v>11124848</v>
      </c>
      <c r="D459" s="41" t="s">
        <v>670</v>
      </c>
      <c r="E459" s="41" t="s">
        <v>40</v>
      </c>
      <c r="F459" s="35">
        <v>5</v>
      </c>
      <c r="G459" s="43">
        <v>5</v>
      </c>
      <c r="H459" s="44">
        <v>2</v>
      </c>
      <c r="I459" s="48">
        <f>VLOOKUP(C459,'[2]HK He_2016_2017'!$C$3:$F$684,4,FALSE)</f>
        <v>5</v>
      </c>
      <c r="J459" s="125">
        <f t="shared" si="22"/>
        <v>3.6</v>
      </c>
      <c r="K459" s="19" t="str">
        <f t="shared" si="21"/>
        <v>không đạt</v>
      </c>
    </row>
    <row r="460" spans="1:11" ht="28.5" customHeight="1">
      <c r="A460" s="31">
        <v>16</v>
      </c>
      <c r="B460" s="40">
        <v>679</v>
      </c>
      <c r="C460" s="33">
        <v>11134811</v>
      </c>
      <c r="D460" s="41" t="s">
        <v>671</v>
      </c>
      <c r="E460" s="41" t="s">
        <v>40</v>
      </c>
      <c r="F460" s="35">
        <v>5.5</v>
      </c>
      <c r="G460" s="43">
        <v>9.5</v>
      </c>
      <c r="H460" s="44">
        <v>6</v>
      </c>
      <c r="I460" s="48">
        <f>VLOOKUP(C460,'[2]HK He_2016_2017'!$C$3:$F$684,4,FALSE)</f>
        <v>7</v>
      </c>
      <c r="J460" s="125">
        <f t="shared" si="22"/>
        <v>6.5</v>
      </c>
      <c r="K460" s="19" t="str">
        <f t="shared" si="21"/>
        <v>đạt</v>
      </c>
    </row>
    <row r="461" spans="1:11" ht="28.5" customHeight="1">
      <c r="A461" s="31">
        <v>17</v>
      </c>
      <c r="B461" s="40">
        <v>680</v>
      </c>
      <c r="C461" s="33">
        <v>13150099</v>
      </c>
      <c r="D461" s="41" t="s">
        <v>672</v>
      </c>
      <c r="E461" s="41" t="s">
        <v>40</v>
      </c>
      <c r="F461" s="35">
        <v>6</v>
      </c>
      <c r="G461" s="43">
        <v>9.5</v>
      </c>
      <c r="H461" s="44">
        <v>9</v>
      </c>
      <c r="I461" s="48">
        <f>VLOOKUP(C461,'[2]HK He_2016_2017'!$C$3:$F$684,4,FALSE)</f>
        <v>9</v>
      </c>
      <c r="J461" s="125">
        <f t="shared" si="22"/>
        <v>7.7</v>
      </c>
      <c r="K461" s="19" t="str">
        <f t="shared" si="21"/>
        <v>đạt</v>
      </c>
    </row>
    <row r="462" spans="1:11" ht="28.5" customHeight="1">
      <c r="A462" s="31">
        <v>18</v>
      </c>
      <c r="B462" s="40">
        <v>681</v>
      </c>
      <c r="C462" s="33">
        <v>13150100</v>
      </c>
      <c r="D462" s="41" t="s">
        <v>535</v>
      </c>
      <c r="E462" s="41" t="s">
        <v>673</v>
      </c>
      <c r="F462" s="35">
        <v>5.5</v>
      </c>
      <c r="G462" s="43">
        <v>7.5</v>
      </c>
      <c r="H462" s="44">
        <v>7</v>
      </c>
      <c r="I462" s="48">
        <f>VLOOKUP(C462,'[2]HK He_2016_2017'!$C$3:$F$684,4,FALSE)</f>
        <v>13</v>
      </c>
      <c r="J462" s="125">
        <f t="shared" si="22"/>
        <v>6.8</v>
      </c>
      <c r="K462" s="19" t="str">
        <f t="shared" si="21"/>
        <v>đạt</v>
      </c>
    </row>
    <row r="463" spans="1:11" ht="28.5" customHeight="1">
      <c r="A463" s="31">
        <v>19</v>
      </c>
      <c r="B463" s="40">
        <v>682</v>
      </c>
      <c r="C463" s="33">
        <v>11135007</v>
      </c>
      <c r="D463" s="41" t="s">
        <v>562</v>
      </c>
      <c r="E463" s="41" t="s">
        <v>674</v>
      </c>
      <c r="F463" s="35">
        <v>6.5</v>
      </c>
      <c r="G463" s="43">
        <v>7.5</v>
      </c>
      <c r="H463" s="44">
        <v>8</v>
      </c>
      <c r="I463" s="48">
        <f>VLOOKUP(C463,'[2]HK He_2016_2017'!$C$3:$F$684,4,FALSE)</f>
        <v>10</v>
      </c>
      <c r="J463" s="125">
        <f t="shared" si="22"/>
        <v>7</v>
      </c>
      <c r="K463" s="19" t="str">
        <f t="shared" si="21"/>
        <v>đạt</v>
      </c>
    </row>
    <row r="464" spans="1:11" ht="28.5" customHeight="1">
      <c r="A464" s="31">
        <v>20</v>
      </c>
      <c r="B464" s="40">
        <v>683</v>
      </c>
      <c r="C464" s="33">
        <v>11133692</v>
      </c>
      <c r="D464" s="41" t="s">
        <v>675</v>
      </c>
      <c r="E464" s="41" t="s">
        <v>676</v>
      </c>
      <c r="F464" s="35">
        <v>8</v>
      </c>
      <c r="G464" s="43">
        <v>8.5</v>
      </c>
      <c r="H464" s="44">
        <v>5</v>
      </c>
      <c r="I464" s="48">
        <f>VLOOKUP(C464,'[2]HK He_2016_2017'!$C$3:$F$684,4,FALSE)</f>
        <v>16</v>
      </c>
      <c r="J464" s="125">
        <f t="shared" si="22"/>
        <v>7.3</v>
      </c>
      <c r="K464" s="19" t="str">
        <f t="shared" si="21"/>
        <v>đạt</v>
      </c>
    </row>
    <row r="465" spans="1:11" ht="28.5" customHeight="1">
      <c r="A465" s="31">
        <v>21</v>
      </c>
      <c r="B465" s="40">
        <v>684</v>
      </c>
      <c r="C465" s="33">
        <v>11133693</v>
      </c>
      <c r="D465" s="41" t="s">
        <v>298</v>
      </c>
      <c r="E465" s="41" t="s">
        <v>677</v>
      </c>
      <c r="F465" s="35">
        <v>6.5</v>
      </c>
      <c r="G465" s="43">
        <v>9.5</v>
      </c>
      <c r="H465" s="44">
        <v>5</v>
      </c>
      <c r="I465" s="48">
        <f>VLOOKUP(C465,'[2]HK He_2016_2017'!$C$3:$F$684,4,FALSE)</f>
        <v>10</v>
      </c>
      <c r="J465" s="125">
        <f t="shared" si="22"/>
        <v>6.7</v>
      </c>
      <c r="K465" s="19" t="str">
        <f t="shared" si="21"/>
        <v>đạt</v>
      </c>
    </row>
    <row r="466" spans="1:11" ht="28.5" customHeight="1">
      <c r="A466" s="31">
        <v>22</v>
      </c>
      <c r="B466" s="40">
        <v>685</v>
      </c>
      <c r="C466" s="33">
        <v>11133714</v>
      </c>
      <c r="D466" s="41" t="s">
        <v>678</v>
      </c>
      <c r="E466" s="41" t="s">
        <v>679</v>
      </c>
      <c r="F466" s="35">
        <v>7</v>
      </c>
      <c r="G466" s="43">
        <v>7.5</v>
      </c>
      <c r="H466" s="44">
        <v>8</v>
      </c>
      <c r="I466" s="48">
        <f>VLOOKUP(C466,'[2]HK He_2016_2017'!$C$3:$F$684,4,FALSE)</f>
        <v>10</v>
      </c>
      <c r="J466" s="125">
        <f t="shared" si="22"/>
        <v>7.1</v>
      </c>
      <c r="K466" s="19" t="str">
        <f t="shared" si="21"/>
        <v>đạt</v>
      </c>
    </row>
    <row r="467" spans="1:11" ht="28.5" customHeight="1">
      <c r="A467" s="31">
        <v>23</v>
      </c>
      <c r="B467" s="40">
        <v>686</v>
      </c>
      <c r="C467" s="33">
        <v>13150102</v>
      </c>
      <c r="D467" s="41" t="s">
        <v>535</v>
      </c>
      <c r="E467" s="41" t="s">
        <v>679</v>
      </c>
      <c r="F467" s="35">
        <v>5</v>
      </c>
      <c r="G467" s="43">
        <v>7.5</v>
      </c>
      <c r="H467" s="44">
        <v>7</v>
      </c>
      <c r="I467" s="48">
        <f>VLOOKUP(C467,'[2]HK He_2016_2017'!$C$3:$F$684,4,FALSE)</f>
        <v>7</v>
      </c>
      <c r="J467" s="125">
        <f t="shared" si="22"/>
        <v>6.1</v>
      </c>
      <c r="K467" s="19" t="str">
        <f t="shared" si="21"/>
        <v>đạt</v>
      </c>
    </row>
    <row r="468" spans="1:11" ht="28.5" customHeight="1">
      <c r="A468" s="31">
        <v>24</v>
      </c>
      <c r="B468" s="40">
        <v>687</v>
      </c>
      <c r="C468" s="33">
        <v>11135009</v>
      </c>
      <c r="D468" s="41" t="s">
        <v>10</v>
      </c>
      <c r="E468" s="41" t="s">
        <v>48</v>
      </c>
      <c r="F468" s="35">
        <v>6.5</v>
      </c>
      <c r="G468" s="43">
        <v>7.5</v>
      </c>
      <c r="H468" s="44">
        <v>5</v>
      </c>
      <c r="I468" s="48">
        <f>VLOOKUP(C468,'[2]HK He_2016_2017'!$C$3:$F$684,4,FALSE)</f>
        <v>6</v>
      </c>
      <c r="J468" s="125">
        <f t="shared" si="22"/>
        <v>5.7</v>
      </c>
      <c r="K468" s="19" t="str">
        <f t="shared" si="21"/>
        <v>đạt</v>
      </c>
    </row>
    <row r="469" spans="1:11" ht="21" customHeight="1">
      <c r="A469" s="31">
        <v>25</v>
      </c>
      <c r="B469" s="40">
        <v>688</v>
      </c>
      <c r="C469" s="33">
        <v>13150232</v>
      </c>
      <c r="D469" s="41" t="s">
        <v>565</v>
      </c>
      <c r="E469" s="41" t="s">
        <v>48</v>
      </c>
      <c r="F469" s="35">
        <v>6</v>
      </c>
      <c r="G469" s="43">
        <v>8</v>
      </c>
      <c r="H469" s="44">
        <v>5</v>
      </c>
      <c r="I469" s="48">
        <f>VLOOKUP(C469,'[2]HK He_2016_2017'!$C$3:$F$684,4,FALSE)</f>
        <v>4</v>
      </c>
      <c r="J469" s="125">
        <f t="shared" si="22"/>
        <v>5.5</v>
      </c>
      <c r="K469" s="19" t="str">
        <f t="shared" si="21"/>
        <v>không đạt</v>
      </c>
    </row>
    <row r="470" spans="1:11" ht="25.5" customHeight="1">
      <c r="A470" s="31">
        <v>26</v>
      </c>
      <c r="B470" s="40">
        <v>689</v>
      </c>
      <c r="C470" s="33">
        <v>11123805</v>
      </c>
      <c r="D470" s="41" t="s">
        <v>680</v>
      </c>
      <c r="E470" s="41" t="s">
        <v>480</v>
      </c>
      <c r="F470" s="35">
        <v>7.5</v>
      </c>
      <c r="G470" s="43">
        <v>7.5</v>
      </c>
      <c r="H470" s="44">
        <v>7</v>
      </c>
      <c r="I470" s="48">
        <f>VLOOKUP(C470,'[2]HK He_2016_2017'!$C$3:$F$684,4,FALSE)</f>
        <v>13</v>
      </c>
      <c r="J470" s="125">
        <f t="shared" si="22"/>
        <v>7.2</v>
      </c>
      <c r="K470" s="19" t="str">
        <f t="shared" si="21"/>
        <v>đạt</v>
      </c>
    </row>
    <row r="471" spans="1:11" s="1" customFormat="1" ht="21" customHeight="1">
      <c r="A471" s="184" t="s">
        <v>681</v>
      </c>
      <c r="B471" s="184"/>
      <c r="C471" s="184"/>
      <c r="D471" s="184"/>
      <c r="E471" s="184"/>
      <c r="F471" s="126"/>
      <c r="G471" s="183" t="s">
        <v>682</v>
      </c>
      <c r="H471" s="183"/>
      <c r="I471" s="183"/>
      <c r="J471" s="183"/>
      <c r="K471" s="183"/>
    </row>
    <row r="472" spans="1:11" ht="24" customHeight="1">
      <c r="A472" s="31">
        <v>1</v>
      </c>
      <c r="B472" s="40">
        <v>691</v>
      </c>
      <c r="C472" s="33">
        <v>11133812</v>
      </c>
      <c r="D472" s="41" t="s">
        <v>10</v>
      </c>
      <c r="E472" s="41" t="s">
        <v>481</v>
      </c>
      <c r="F472" s="35">
        <v>2.5</v>
      </c>
      <c r="G472" s="43">
        <v>5.5</v>
      </c>
      <c r="H472" s="44">
        <v>5</v>
      </c>
      <c r="I472" s="48">
        <f>VLOOKUP(C472,'[2]HK He_2016_2017'!$C$3:$F$684,4,FALSE)</f>
        <v>8</v>
      </c>
      <c r="J472" s="125">
        <f t="shared" si="22"/>
        <v>4.5</v>
      </c>
      <c r="K472" s="19" t="str">
        <f aca="true" t="shared" si="23" ref="K472:K502">IF(OR(F472&lt;3,G472&lt;3,H472&lt;3,I472&lt;6,J472&lt;5),"không đạt","đạt")</f>
        <v>không đạt</v>
      </c>
    </row>
    <row r="473" spans="1:11" ht="24" customHeight="1">
      <c r="A473" s="31">
        <v>2</v>
      </c>
      <c r="B473" s="40">
        <v>692</v>
      </c>
      <c r="C473" s="33">
        <v>11135011</v>
      </c>
      <c r="D473" s="41" t="s">
        <v>531</v>
      </c>
      <c r="E473" s="41" t="s">
        <v>481</v>
      </c>
      <c r="F473" s="35">
        <v>6.5</v>
      </c>
      <c r="G473" s="43">
        <v>8</v>
      </c>
      <c r="H473" s="44">
        <v>5</v>
      </c>
      <c r="I473" s="48">
        <f>VLOOKUP(C473,'[2]HK He_2016_2017'!$C$3:$F$684,4,FALSE)</f>
        <v>12</v>
      </c>
      <c r="J473" s="125">
        <f t="shared" si="22"/>
        <v>6.4</v>
      </c>
      <c r="K473" s="19" t="str">
        <f t="shared" si="23"/>
        <v>đạt</v>
      </c>
    </row>
    <row r="474" spans="1:11" ht="24" customHeight="1">
      <c r="A474" s="31">
        <v>3</v>
      </c>
      <c r="B474" s="40">
        <v>693</v>
      </c>
      <c r="C474" s="33">
        <v>13150112</v>
      </c>
      <c r="D474" s="41" t="s">
        <v>601</v>
      </c>
      <c r="E474" s="41" t="s">
        <v>481</v>
      </c>
      <c r="F474" s="35">
        <v>3.5</v>
      </c>
      <c r="G474" s="43">
        <v>7.5</v>
      </c>
      <c r="H474" s="44">
        <v>3</v>
      </c>
      <c r="I474" s="48">
        <f>VLOOKUP(C474,'[2]HK He_2016_2017'!$C$3:$F$684,4,FALSE)</f>
        <v>11</v>
      </c>
      <c r="J474" s="125">
        <f t="shared" si="22"/>
        <v>5</v>
      </c>
      <c r="K474" s="19" t="str">
        <f t="shared" si="23"/>
        <v>đạt</v>
      </c>
    </row>
    <row r="475" spans="1:11" ht="24" customHeight="1">
      <c r="A475" s="31">
        <v>4</v>
      </c>
      <c r="B475" s="40">
        <v>694</v>
      </c>
      <c r="C475" s="33">
        <v>13150113</v>
      </c>
      <c r="D475" s="41" t="s">
        <v>569</v>
      </c>
      <c r="E475" s="41" t="s">
        <v>69</v>
      </c>
      <c r="F475" s="35">
        <v>4.5</v>
      </c>
      <c r="G475" s="43">
        <v>7.5</v>
      </c>
      <c r="H475" s="44">
        <v>3</v>
      </c>
      <c r="I475" s="48">
        <f>VLOOKUP(C475,'[2]HK He_2016_2017'!$C$3:$F$684,4,FALSE)</f>
        <v>4</v>
      </c>
      <c r="J475" s="125">
        <f t="shared" si="22"/>
        <v>4.5</v>
      </c>
      <c r="K475" s="19" t="str">
        <f t="shared" si="23"/>
        <v>không đạt</v>
      </c>
    </row>
    <row r="476" spans="1:11" ht="24" customHeight="1">
      <c r="A476" s="31">
        <v>5</v>
      </c>
      <c r="B476" s="40">
        <v>695</v>
      </c>
      <c r="C476" s="33">
        <v>11135019</v>
      </c>
      <c r="D476" s="41" t="s">
        <v>683</v>
      </c>
      <c r="E476" s="41" t="s">
        <v>684</v>
      </c>
      <c r="F476" s="35">
        <v>4</v>
      </c>
      <c r="G476" s="43">
        <v>7</v>
      </c>
      <c r="H476" s="44">
        <v>6</v>
      </c>
      <c r="I476" s="48">
        <f>VLOOKUP(C476,'[2]HK He_2016_2017'!$C$3:$F$684,4,FALSE)</f>
        <v>10</v>
      </c>
      <c r="J476" s="125">
        <f t="shared" si="22"/>
        <v>5.7</v>
      </c>
      <c r="K476" s="19" t="str">
        <f t="shared" si="23"/>
        <v>đạt</v>
      </c>
    </row>
    <row r="477" spans="1:11" ht="24" customHeight="1">
      <c r="A477" s="31">
        <v>6</v>
      </c>
      <c r="B477" s="40">
        <v>696</v>
      </c>
      <c r="C477" s="33">
        <v>11133950</v>
      </c>
      <c r="D477" s="41" t="s">
        <v>270</v>
      </c>
      <c r="E477" s="41" t="s">
        <v>685</v>
      </c>
      <c r="F477" s="35">
        <v>4.5</v>
      </c>
      <c r="G477" s="43">
        <v>8</v>
      </c>
      <c r="H477" s="44">
        <v>6</v>
      </c>
      <c r="I477" s="48">
        <f>VLOOKUP(C477,'[2]HK He_2016_2017'!$C$3:$F$684,4,FALSE)</f>
        <v>17</v>
      </c>
      <c r="J477" s="125">
        <f t="shared" si="22"/>
        <v>6.8</v>
      </c>
      <c r="K477" s="19" t="str">
        <f t="shared" si="23"/>
        <v>đạt</v>
      </c>
    </row>
    <row r="478" spans="1:11" ht="24" customHeight="1">
      <c r="A478" s="31">
        <v>7</v>
      </c>
      <c r="B478" s="40">
        <v>697</v>
      </c>
      <c r="C478" s="33">
        <v>11133985</v>
      </c>
      <c r="D478" s="41" t="s">
        <v>395</v>
      </c>
      <c r="E478" s="41" t="s">
        <v>117</v>
      </c>
      <c r="F478" s="35">
        <v>6.5</v>
      </c>
      <c r="G478" s="43">
        <v>9.5</v>
      </c>
      <c r="H478" s="44">
        <v>8</v>
      </c>
      <c r="I478" s="48">
        <f>VLOOKUP(C478,'[2]HK He_2016_2017'!$C$3:$F$684,4,FALSE)</f>
        <v>15</v>
      </c>
      <c r="J478" s="125">
        <f t="shared" si="22"/>
        <v>8.1</v>
      </c>
      <c r="K478" s="19" t="str">
        <f t="shared" si="23"/>
        <v>đạt</v>
      </c>
    </row>
    <row r="479" spans="1:11" ht="24" customHeight="1">
      <c r="A479" s="31">
        <v>8</v>
      </c>
      <c r="B479" s="40">
        <v>698</v>
      </c>
      <c r="C479" s="33">
        <v>11134124</v>
      </c>
      <c r="D479" s="41" t="s">
        <v>241</v>
      </c>
      <c r="E479" s="41" t="s">
        <v>117</v>
      </c>
      <c r="F479" s="35">
        <v>8</v>
      </c>
      <c r="G479" s="43">
        <v>10</v>
      </c>
      <c r="H479" s="44">
        <v>9</v>
      </c>
      <c r="I479" s="48">
        <f>VLOOKUP(C479,'[2]HK He_2016_2017'!$C$3:$F$684,4,FALSE)</f>
        <v>15</v>
      </c>
      <c r="J479" s="125">
        <f t="shared" si="22"/>
        <v>8.8</v>
      </c>
      <c r="K479" s="19" t="str">
        <f t="shared" si="23"/>
        <v>đạt</v>
      </c>
    </row>
    <row r="480" spans="1:11" ht="24" customHeight="1">
      <c r="A480" s="31">
        <v>9</v>
      </c>
      <c r="B480" s="40">
        <v>699</v>
      </c>
      <c r="C480" s="33">
        <v>11134144</v>
      </c>
      <c r="D480" s="41" t="s">
        <v>57</v>
      </c>
      <c r="E480" s="41" t="s">
        <v>117</v>
      </c>
      <c r="F480" s="35">
        <v>6</v>
      </c>
      <c r="G480" s="43">
        <v>9</v>
      </c>
      <c r="H480" s="44">
        <v>6</v>
      </c>
      <c r="I480" s="48">
        <f>VLOOKUP(C480,'[2]HK He_2016_2017'!$C$3:$F$684,4,FALSE)</f>
        <v>13</v>
      </c>
      <c r="J480" s="125">
        <f t="shared" si="22"/>
        <v>7</v>
      </c>
      <c r="K480" s="19" t="str">
        <f t="shared" si="23"/>
        <v>đạt</v>
      </c>
    </row>
    <row r="481" spans="1:11" ht="24" customHeight="1">
      <c r="A481" s="31">
        <v>10</v>
      </c>
      <c r="B481" s="40">
        <v>700</v>
      </c>
      <c r="C481" s="33">
        <v>11134176</v>
      </c>
      <c r="D481" s="41" t="s">
        <v>686</v>
      </c>
      <c r="E481" s="41" t="s">
        <v>117</v>
      </c>
      <c r="F481" s="35">
        <v>8</v>
      </c>
      <c r="G481" s="43">
        <v>9.5</v>
      </c>
      <c r="H481" s="44">
        <v>7</v>
      </c>
      <c r="I481" s="48">
        <f>VLOOKUP(C481,'[2]HK He_2016_2017'!$C$3:$F$684,4,FALSE)</f>
        <v>15</v>
      </c>
      <c r="J481" s="125">
        <f t="shared" si="22"/>
        <v>8.1</v>
      </c>
      <c r="K481" s="19" t="str">
        <f t="shared" si="23"/>
        <v>đạt</v>
      </c>
    </row>
    <row r="482" spans="1:11" ht="24" customHeight="1">
      <c r="A482" s="31">
        <v>11</v>
      </c>
      <c r="B482" s="40">
        <v>702</v>
      </c>
      <c r="C482" s="33">
        <v>11134827</v>
      </c>
      <c r="D482" s="41" t="s">
        <v>687</v>
      </c>
      <c r="E482" s="41" t="s">
        <v>117</v>
      </c>
      <c r="F482" s="35">
        <v>3</v>
      </c>
      <c r="G482" s="43">
        <v>6</v>
      </c>
      <c r="H482" s="44">
        <v>4</v>
      </c>
      <c r="I482" s="48">
        <f>VLOOKUP(C482,'[2]HK He_2016_2017'!$C$3:$F$684,4,FALSE)</f>
        <v>6</v>
      </c>
      <c r="J482" s="125">
        <f t="shared" si="22"/>
        <v>4.2</v>
      </c>
      <c r="K482" s="19" t="str">
        <f t="shared" si="23"/>
        <v>không đạt</v>
      </c>
    </row>
    <row r="483" spans="1:11" ht="24" customHeight="1">
      <c r="A483" s="31">
        <v>12</v>
      </c>
      <c r="B483" s="40">
        <v>703</v>
      </c>
      <c r="C483" s="33">
        <v>13150119</v>
      </c>
      <c r="D483" s="41" t="s">
        <v>688</v>
      </c>
      <c r="E483" s="41" t="s">
        <v>117</v>
      </c>
      <c r="F483" s="35">
        <v>3.5</v>
      </c>
      <c r="G483" s="43">
        <v>7.5</v>
      </c>
      <c r="H483" s="44">
        <v>5</v>
      </c>
      <c r="I483" s="48">
        <f>VLOOKUP(C483,'[2]HK He_2016_2017'!$C$3:$F$684,4,FALSE)</f>
        <v>5</v>
      </c>
      <c r="J483" s="125">
        <f t="shared" si="22"/>
        <v>5</v>
      </c>
      <c r="K483" s="19" t="str">
        <f t="shared" si="23"/>
        <v>không đạt</v>
      </c>
    </row>
    <row r="484" spans="1:11" ht="24" customHeight="1">
      <c r="A484" s="31">
        <v>13</v>
      </c>
      <c r="B484" s="40">
        <v>705</v>
      </c>
      <c r="C484" s="33">
        <v>13150193</v>
      </c>
      <c r="D484" s="41" t="s">
        <v>672</v>
      </c>
      <c r="E484" s="41" t="s">
        <v>117</v>
      </c>
      <c r="F484" s="35">
        <v>6</v>
      </c>
      <c r="G484" s="43">
        <v>7.5</v>
      </c>
      <c r="H484" s="44">
        <v>7</v>
      </c>
      <c r="I484" s="48">
        <f>VLOOKUP(C484,'[2]HK He_2016_2017'!$C$3:$F$684,4,FALSE)</f>
        <v>10</v>
      </c>
      <c r="J484" s="125">
        <f t="shared" si="22"/>
        <v>6.6</v>
      </c>
      <c r="K484" s="19" t="str">
        <f t="shared" si="23"/>
        <v>đạt</v>
      </c>
    </row>
    <row r="485" spans="1:11" ht="24" customHeight="1">
      <c r="A485" s="31">
        <v>14</v>
      </c>
      <c r="B485" s="40">
        <v>706</v>
      </c>
      <c r="C485" s="33">
        <v>11134266</v>
      </c>
      <c r="D485" s="41" t="s">
        <v>689</v>
      </c>
      <c r="E485" s="41" t="s">
        <v>690</v>
      </c>
      <c r="F485" s="35">
        <v>2.5</v>
      </c>
      <c r="G485" s="43">
        <v>5.5</v>
      </c>
      <c r="H485" s="44">
        <v>4</v>
      </c>
      <c r="I485" s="48">
        <f>VLOOKUP(C485,'[2]HK He_2016_2017'!$C$3:$F$684,4,FALSE)</f>
        <v>13</v>
      </c>
      <c r="J485" s="125">
        <f t="shared" si="22"/>
        <v>4.7</v>
      </c>
      <c r="K485" s="19" t="str">
        <f t="shared" si="23"/>
        <v>không đạt</v>
      </c>
    </row>
    <row r="486" spans="1:11" ht="24" customHeight="1">
      <c r="A486" s="31">
        <v>15</v>
      </c>
      <c r="B486" s="40">
        <v>707</v>
      </c>
      <c r="C486" s="33">
        <v>13150329</v>
      </c>
      <c r="D486" s="41" t="s">
        <v>691</v>
      </c>
      <c r="E486" s="41" t="s">
        <v>93</v>
      </c>
      <c r="F486" s="35">
        <v>2.5</v>
      </c>
      <c r="G486" s="43">
        <v>8.5</v>
      </c>
      <c r="H486" s="44">
        <v>6</v>
      </c>
      <c r="I486" s="48">
        <f>VLOOKUP(C486,'[2]HK He_2016_2017'!$C$3:$F$684,4,FALSE)</f>
        <v>3</v>
      </c>
      <c r="J486" s="125">
        <f t="shared" si="22"/>
        <v>5.2</v>
      </c>
      <c r="K486" s="19" t="str">
        <f t="shared" si="23"/>
        <v>không đạt</v>
      </c>
    </row>
    <row r="487" spans="1:11" ht="24" customHeight="1">
      <c r="A487" s="31">
        <v>16</v>
      </c>
      <c r="B487" s="40">
        <v>708</v>
      </c>
      <c r="C487" s="33">
        <v>11124387</v>
      </c>
      <c r="D487" s="41" t="s">
        <v>692</v>
      </c>
      <c r="E487" s="41" t="s">
        <v>103</v>
      </c>
      <c r="F487" s="35">
        <v>2.5</v>
      </c>
      <c r="G487" s="43">
        <v>7.5</v>
      </c>
      <c r="H487" s="44">
        <v>5</v>
      </c>
      <c r="I487" s="48">
        <f>VLOOKUP(C487,'[2]HK He_2016_2017'!$C$3:$F$684,4,FALSE)</f>
        <v>7</v>
      </c>
      <c r="J487" s="125">
        <f t="shared" si="22"/>
        <v>5</v>
      </c>
      <c r="K487" s="19" t="str">
        <f t="shared" si="23"/>
        <v>không đạt</v>
      </c>
    </row>
    <row r="488" spans="1:11" ht="24" customHeight="1">
      <c r="A488" s="31">
        <v>17</v>
      </c>
      <c r="B488" s="40">
        <v>709</v>
      </c>
      <c r="C488" s="33">
        <v>11144808</v>
      </c>
      <c r="D488" s="41" t="s">
        <v>693</v>
      </c>
      <c r="E488" s="41" t="s">
        <v>103</v>
      </c>
      <c r="F488" s="35">
        <v>2.5</v>
      </c>
      <c r="G488" s="43">
        <v>9.5</v>
      </c>
      <c r="H488" s="44">
        <v>2</v>
      </c>
      <c r="I488" s="48">
        <f>VLOOKUP(C488,'[2]HK He_2016_2017'!$C$3:$F$684,4,FALSE)</f>
        <v>3</v>
      </c>
      <c r="J488" s="125">
        <f t="shared" si="22"/>
        <v>4.3</v>
      </c>
      <c r="K488" s="19" t="str">
        <f t="shared" si="23"/>
        <v>không đạt</v>
      </c>
    </row>
    <row r="489" spans="1:11" ht="24" customHeight="1">
      <c r="A489" s="31">
        <v>18</v>
      </c>
      <c r="B489" s="40">
        <v>710</v>
      </c>
      <c r="C489" s="33">
        <v>11135010</v>
      </c>
      <c r="D489" s="41" t="s">
        <v>694</v>
      </c>
      <c r="E489" s="41" t="s">
        <v>695</v>
      </c>
      <c r="F489" s="35">
        <v>2</v>
      </c>
      <c r="G489" s="43">
        <v>5.5</v>
      </c>
      <c r="H489" s="44">
        <v>3</v>
      </c>
      <c r="I489" s="48">
        <f>VLOOKUP(C489,'[2]HK He_2016_2017'!$C$3:$F$684,4,FALSE)</f>
        <v>6</v>
      </c>
      <c r="J489" s="125">
        <f t="shared" si="22"/>
        <v>3.6</v>
      </c>
      <c r="K489" s="19" t="str">
        <f t="shared" si="23"/>
        <v>không đạt</v>
      </c>
    </row>
    <row r="490" spans="1:11" ht="24" customHeight="1">
      <c r="A490" s="31">
        <v>19</v>
      </c>
      <c r="B490" s="40">
        <v>711</v>
      </c>
      <c r="C490" s="33">
        <v>11124491</v>
      </c>
      <c r="D490" s="41" t="s">
        <v>696</v>
      </c>
      <c r="E490" s="41" t="s">
        <v>98</v>
      </c>
      <c r="F490" s="35">
        <v>2.5</v>
      </c>
      <c r="G490" s="43">
        <v>5.5</v>
      </c>
      <c r="H490" s="44">
        <v>3</v>
      </c>
      <c r="I490" s="48">
        <f>VLOOKUP(C490,'[2]HK He_2016_2017'!$C$3:$F$684,4,FALSE)</f>
        <v>4</v>
      </c>
      <c r="J490" s="125">
        <f t="shared" si="22"/>
        <v>3.5</v>
      </c>
      <c r="K490" s="19" t="str">
        <f t="shared" si="23"/>
        <v>không đạt</v>
      </c>
    </row>
    <row r="491" spans="1:11" ht="24" customHeight="1">
      <c r="A491" s="31">
        <v>20</v>
      </c>
      <c r="B491" s="40">
        <v>712</v>
      </c>
      <c r="C491" s="33">
        <v>11134459</v>
      </c>
      <c r="D491" s="41" t="s">
        <v>697</v>
      </c>
      <c r="E491" s="41" t="s">
        <v>126</v>
      </c>
      <c r="F491" s="35">
        <v>2.5</v>
      </c>
      <c r="G491" s="43">
        <v>4</v>
      </c>
      <c r="H491" s="44">
        <v>5</v>
      </c>
      <c r="I491" s="48">
        <v>0</v>
      </c>
      <c r="J491" s="125">
        <f t="shared" si="22"/>
        <v>3.2</v>
      </c>
      <c r="K491" s="19" t="str">
        <f t="shared" si="23"/>
        <v>không đạt</v>
      </c>
    </row>
    <row r="492" spans="1:11" ht="24" customHeight="1">
      <c r="A492" s="31">
        <v>21</v>
      </c>
      <c r="B492" s="40">
        <v>713</v>
      </c>
      <c r="C492" s="33">
        <v>11134507</v>
      </c>
      <c r="D492" s="41" t="s">
        <v>698</v>
      </c>
      <c r="E492" s="41" t="s">
        <v>44</v>
      </c>
      <c r="F492" s="35">
        <v>2.5</v>
      </c>
      <c r="G492" s="43">
        <v>6.5</v>
      </c>
      <c r="H492" s="44">
        <v>5</v>
      </c>
      <c r="I492" s="48">
        <f>VLOOKUP(C492,'[2]HK He_2016_2017'!$C$3:$F$684,4,FALSE)</f>
        <v>5</v>
      </c>
      <c r="J492" s="125">
        <f t="shared" si="22"/>
        <v>4.5</v>
      </c>
      <c r="K492" s="19" t="str">
        <f t="shared" si="23"/>
        <v>không đạt</v>
      </c>
    </row>
    <row r="493" spans="1:11" ht="24" customHeight="1">
      <c r="A493" s="31">
        <v>22</v>
      </c>
      <c r="B493" s="40">
        <v>714</v>
      </c>
      <c r="C493" s="33">
        <v>11134482</v>
      </c>
      <c r="D493" s="41" t="s">
        <v>699</v>
      </c>
      <c r="E493" s="41" t="s">
        <v>44</v>
      </c>
      <c r="F493" s="35">
        <v>6</v>
      </c>
      <c r="G493" s="43">
        <v>8.5</v>
      </c>
      <c r="H493" s="44">
        <v>8</v>
      </c>
      <c r="I493" s="48">
        <f>VLOOKUP(C493,'[2]HK He_2016_2017'!$C$3:$F$684,4,FALSE)</f>
        <v>16</v>
      </c>
      <c r="J493" s="125">
        <f t="shared" si="22"/>
        <v>7.8</v>
      </c>
      <c r="K493" s="19" t="str">
        <f t="shared" si="23"/>
        <v>đạt</v>
      </c>
    </row>
    <row r="494" spans="1:11" ht="24" customHeight="1">
      <c r="A494" s="31">
        <v>23</v>
      </c>
      <c r="B494" s="40">
        <v>715</v>
      </c>
      <c r="C494" s="33">
        <v>11134573</v>
      </c>
      <c r="D494" s="41" t="s">
        <v>10</v>
      </c>
      <c r="E494" s="41" t="s">
        <v>519</v>
      </c>
      <c r="F494" s="35">
        <v>2.5</v>
      </c>
      <c r="G494" s="43">
        <v>6</v>
      </c>
      <c r="H494" s="44">
        <v>5</v>
      </c>
      <c r="I494" s="48">
        <f>VLOOKUP(C494,'[2]HK He_2016_2017'!$C$3:$F$684,4,FALSE)</f>
        <v>5</v>
      </c>
      <c r="J494" s="125">
        <f t="shared" si="22"/>
        <v>4.3</v>
      </c>
      <c r="K494" s="19" t="str">
        <f t="shared" si="23"/>
        <v>không đạt</v>
      </c>
    </row>
    <row r="495" spans="1:11" ht="24" customHeight="1">
      <c r="A495" s="31">
        <v>24</v>
      </c>
      <c r="B495" s="40">
        <v>717</v>
      </c>
      <c r="C495" s="33">
        <v>13150133</v>
      </c>
      <c r="D495" s="41" t="s">
        <v>700</v>
      </c>
      <c r="E495" s="41" t="s">
        <v>701</v>
      </c>
      <c r="F495" s="35">
        <v>1.5</v>
      </c>
      <c r="G495" s="43">
        <v>8.5</v>
      </c>
      <c r="H495" s="44">
        <v>3</v>
      </c>
      <c r="I495" s="48">
        <f>VLOOKUP(C495,'[2]HK He_2016_2017'!$C$3:$F$684,4,FALSE)</f>
        <v>2</v>
      </c>
      <c r="J495" s="125">
        <f t="shared" si="22"/>
        <v>4</v>
      </c>
      <c r="K495" s="19" t="str">
        <f t="shared" si="23"/>
        <v>không đạt</v>
      </c>
    </row>
    <row r="496" spans="1:11" ht="24" customHeight="1">
      <c r="A496" s="31">
        <v>25</v>
      </c>
      <c r="B496" s="40">
        <v>718</v>
      </c>
      <c r="C496" s="33">
        <v>11135012</v>
      </c>
      <c r="D496" s="41" t="s">
        <v>535</v>
      </c>
      <c r="E496" s="41" t="s">
        <v>702</v>
      </c>
      <c r="F496" s="35">
        <v>1</v>
      </c>
      <c r="G496" s="43">
        <v>9</v>
      </c>
      <c r="H496" s="44">
        <v>4</v>
      </c>
      <c r="I496" s="48">
        <f>VLOOKUP(C496,'[2]HK He_2016_2017'!$C$3:$F$684,4,FALSE)</f>
        <v>4</v>
      </c>
      <c r="J496" s="125">
        <f t="shared" si="22"/>
        <v>4.5</v>
      </c>
      <c r="K496" s="19" t="str">
        <f t="shared" si="23"/>
        <v>không đạt</v>
      </c>
    </row>
    <row r="497" spans="1:11" ht="24" customHeight="1">
      <c r="A497" s="31">
        <v>26</v>
      </c>
      <c r="B497" s="40">
        <v>719</v>
      </c>
      <c r="C497" s="33">
        <v>11134599</v>
      </c>
      <c r="D497" s="41" t="s">
        <v>703</v>
      </c>
      <c r="E497" s="41" t="s">
        <v>704</v>
      </c>
      <c r="F497" s="35">
        <v>4.5</v>
      </c>
      <c r="G497" s="43">
        <v>8</v>
      </c>
      <c r="H497" s="44">
        <v>8</v>
      </c>
      <c r="I497" s="48">
        <f>VLOOKUP(C497,'[2]HK He_2016_2017'!$C$3:$F$684,4,FALSE)</f>
        <v>16</v>
      </c>
      <c r="J497" s="125">
        <f t="shared" si="22"/>
        <v>7.3</v>
      </c>
      <c r="K497" s="19" t="str">
        <f t="shared" si="23"/>
        <v>đạt</v>
      </c>
    </row>
    <row r="498" spans="1:11" ht="24" customHeight="1">
      <c r="A498" s="31">
        <v>27</v>
      </c>
      <c r="B498" s="40">
        <v>720</v>
      </c>
      <c r="C498" s="33">
        <v>13150134</v>
      </c>
      <c r="D498" s="41" t="s">
        <v>535</v>
      </c>
      <c r="E498" s="41" t="s">
        <v>705</v>
      </c>
      <c r="F498" s="35">
        <v>1.5</v>
      </c>
      <c r="G498" s="43">
        <v>7.5</v>
      </c>
      <c r="H498" s="44">
        <v>3</v>
      </c>
      <c r="I498" s="48">
        <f>VLOOKUP(C498,'[2]HK He_2016_2017'!$C$3:$F$684,4,FALSE)</f>
        <v>6</v>
      </c>
      <c r="J498" s="125">
        <f t="shared" si="22"/>
        <v>4.1</v>
      </c>
      <c r="K498" s="19" t="str">
        <f t="shared" si="23"/>
        <v>không đạt</v>
      </c>
    </row>
    <row r="499" spans="1:11" ht="24" customHeight="1">
      <c r="A499" s="31">
        <v>28</v>
      </c>
      <c r="B499" s="40">
        <v>721</v>
      </c>
      <c r="C499" s="33">
        <v>13130082</v>
      </c>
      <c r="D499" s="41" t="s">
        <v>706</v>
      </c>
      <c r="E499" s="41" t="s">
        <v>707</v>
      </c>
      <c r="F499" s="35">
        <v>6.5</v>
      </c>
      <c r="G499" s="43">
        <v>10</v>
      </c>
      <c r="H499" s="44">
        <v>6</v>
      </c>
      <c r="I499" s="48">
        <f>VLOOKUP(C499,'[2]HK He_2016_2017'!$C$3:$F$684,4,FALSE)</f>
        <v>10</v>
      </c>
      <c r="J499" s="125">
        <f t="shared" si="22"/>
        <v>7.1</v>
      </c>
      <c r="K499" s="19" t="str">
        <f t="shared" si="23"/>
        <v>đạt</v>
      </c>
    </row>
    <row r="500" spans="1:11" ht="24" customHeight="1">
      <c r="A500" s="31">
        <v>29</v>
      </c>
      <c r="B500" s="40">
        <v>722</v>
      </c>
      <c r="C500" s="33">
        <v>13140113</v>
      </c>
      <c r="D500" s="41" t="s">
        <v>708</v>
      </c>
      <c r="E500" s="41" t="s">
        <v>117</v>
      </c>
      <c r="F500" s="35">
        <v>4.5</v>
      </c>
      <c r="G500" s="43">
        <v>8.5</v>
      </c>
      <c r="H500" s="44">
        <v>4</v>
      </c>
      <c r="I500" s="48">
        <f>VLOOKUP(C500,'[2]HK He_2016_2017'!$C$3:$F$684,4,FALSE)</f>
        <v>10</v>
      </c>
      <c r="J500" s="125">
        <f t="shared" si="22"/>
        <v>5.7</v>
      </c>
      <c r="K500" s="19" t="str">
        <f t="shared" si="23"/>
        <v>đạt</v>
      </c>
    </row>
    <row r="501" spans="1:11" ht="24" customHeight="1">
      <c r="A501" s="31">
        <v>30</v>
      </c>
      <c r="B501" s="40">
        <v>724</v>
      </c>
      <c r="C501" s="33">
        <v>11122481</v>
      </c>
      <c r="D501" s="41" t="s">
        <v>709</v>
      </c>
      <c r="E501" s="41" t="s">
        <v>403</v>
      </c>
      <c r="F501" s="35">
        <v>5</v>
      </c>
      <c r="G501" s="43">
        <v>8.5</v>
      </c>
      <c r="H501" s="44">
        <v>6</v>
      </c>
      <c r="I501" s="48">
        <f>VLOOKUP(C501,'[2]HK He_2016_2017'!$C$3:$F$684,4,FALSE)</f>
        <v>12</v>
      </c>
      <c r="J501" s="125">
        <f t="shared" si="22"/>
        <v>6.6</v>
      </c>
      <c r="K501" s="19" t="str">
        <f t="shared" si="23"/>
        <v>đạt</v>
      </c>
    </row>
    <row r="502" spans="1:11" ht="24" customHeight="1">
      <c r="A502" s="31">
        <v>31</v>
      </c>
      <c r="B502" s="40">
        <v>735</v>
      </c>
      <c r="C502" s="33">
        <v>13140117</v>
      </c>
      <c r="D502" s="41" t="s">
        <v>710</v>
      </c>
      <c r="E502" s="41" t="s">
        <v>103</v>
      </c>
      <c r="F502" s="35">
        <v>3.5</v>
      </c>
      <c r="G502" s="43">
        <v>9</v>
      </c>
      <c r="H502" s="44">
        <v>5</v>
      </c>
      <c r="I502" s="48">
        <f>VLOOKUP(C502,'[2]HK He_2016_2017'!$C$3:$F$684,4,FALSE)</f>
        <v>6</v>
      </c>
      <c r="J502" s="125">
        <f t="shared" si="22"/>
        <v>5.5</v>
      </c>
      <c r="K502" s="19" t="str">
        <f t="shared" si="23"/>
        <v>đạt</v>
      </c>
    </row>
  </sheetData>
  <sheetProtection/>
  <autoFilter ref="A5:K502"/>
  <mergeCells count="34">
    <mergeCell ref="A4:E4"/>
    <mergeCell ref="G4:H4"/>
    <mergeCell ref="A166:E166"/>
    <mergeCell ref="A101:E101"/>
    <mergeCell ref="A134:E134"/>
    <mergeCell ref="A71:E71"/>
    <mergeCell ref="A38:E38"/>
    <mergeCell ref="G38:H38"/>
    <mergeCell ref="G198:K198"/>
    <mergeCell ref="A354:E354"/>
    <mergeCell ref="G166:K166"/>
    <mergeCell ref="G134:K134"/>
    <mergeCell ref="G101:K101"/>
    <mergeCell ref="A292:E292"/>
    <mergeCell ref="A326:E326"/>
    <mergeCell ref="A260:E260"/>
    <mergeCell ref="A198:E198"/>
    <mergeCell ref="A229:E229"/>
    <mergeCell ref="A444:E444"/>
    <mergeCell ref="G292:K292"/>
    <mergeCell ref="G260:K260"/>
    <mergeCell ref="A384:E384"/>
    <mergeCell ref="A412:E412"/>
    <mergeCell ref="G229:K229"/>
    <mergeCell ref="A1:K1"/>
    <mergeCell ref="A2:K2"/>
    <mergeCell ref="G71:J71"/>
    <mergeCell ref="G471:K471"/>
    <mergeCell ref="G444:K444"/>
    <mergeCell ref="G412:K412"/>
    <mergeCell ref="F384:K384"/>
    <mergeCell ref="F354:K354"/>
    <mergeCell ref="G326:K326"/>
    <mergeCell ref="A471:E471"/>
  </mergeCells>
  <printOptions/>
  <pageMargins left="0.58" right="0.27" top="0.52" bottom="0.46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Welcome</cp:lastModifiedBy>
  <cp:lastPrinted>2017-05-29T07:40:58Z</cp:lastPrinted>
  <dcterms:created xsi:type="dcterms:W3CDTF">2017-05-24T20:16:21Z</dcterms:created>
  <dcterms:modified xsi:type="dcterms:W3CDTF">2017-05-29T09:45:03Z</dcterms:modified>
  <cp:category/>
  <cp:version/>
  <cp:contentType/>
  <cp:contentStatus/>
</cp:coreProperties>
</file>